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mgsfs01\TRE-MG\SGA\CCL\SELIC\2025\DOCUMENTOS EM PDF\LICITAÇÕES\PE 90075 2025 - Terceirização com fornecimento de materiais\05. EDITAL\"/>
    </mc:Choice>
  </mc:AlternateContent>
  <bookViews>
    <workbookView xWindow="20370" yWindow="-120" windowWidth="29040" windowHeight="15720" activeTab="5"/>
  </bookViews>
  <sheets>
    <sheet name="REGIÃO A" sheetId="1" r:id="rId1"/>
    <sheet name="REGIÃO B" sheetId="28" r:id="rId2"/>
    <sheet name="REGIÃO C" sheetId="29" r:id="rId3"/>
    <sheet name="REGIÃO D" sheetId="30" r:id="rId4"/>
    <sheet name="REGIÃO E" sheetId="31" r:id="rId5"/>
    <sheet name="REGIÃO F" sheetId="32" r:id="rId6"/>
    <sheet name="200009093" sheetId="3" state="hidden" r:id="rId7"/>
    <sheet name="200008980" sheetId="4" state="hidden" r:id="rId8"/>
    <sheet name="200000216" sheetId="5" state="hidden" r:id="rId9"/>
    <sheet name="200008645" sheetId="6" state="hidden" r:id="rId10"/>
    <sheet name="200000149" sheetId="7" state="hidden" r:id="rId11"/>
    <sheet name="200005224" sheetId="8" state="hidden" r:id="rId12"/>
    <sheet name="200009387" sheetId="10" state="hidden" r:id="rId13"/>
    <sheet name="200000329" sheetId="11" state="hidden" r:id="rId14"/>
    <sheet name="200002569" sheetId="13" state="hidden" r:id="rId15"/>
    <sheet name="200000321" sheetId="17" state="hidden" r:id="rId16"/>
    <sheet name="200000521" sheetId="18" state="hidden" r:id="rId17"/>
    <sheet name="200000739" sheetId="22" state="hidden" r:id="rId18"/>
    <sheet name="200000738" sheetId="24" state="hidden" r:id="rId19"/>
    <sheet name="200000487" sheetId="25" state="hidden" r:id="rId20"/>
    <sheet name="200000489" sheetId="26" state="hidden" r:id="rId21"/>
    <sheet name="200004482" sheetId="27" state="hidden" r:id="rId22"/>
  </sheets>
  <externalReferences>
    <externalReference r:id="rId23"/>
  </externalReferences>
  <definedNames>
    <definedName name="Desinfetante_de_citronela_eucalipto_sintético" localSheetId="6">'200009093'!$B$2:$C$169</definedName>
    <definedName name="Desinfetante_floral_lavanda" localSheetId="7">'200008980'!$B$1:$C$217</definedName>
    <definedName name="Detergente_líquido" localSheetId="8">'200000216'!$B$1:$C$244</definedName>
    <definedName name="Detergente_pastoso_5l" localSheetId="9">'200008645'!$B$1:$C$104</definedName>
    <definedName name="Esponja_dupla_face" localSheetId="10">'200000149'!$B$1:$C$214</definedName>
    <definedName name="Flanela_Branca" localSheetId="11">'200005224'!$B$1:$C$180</definedName>
    <definedName name="Inseticida_em_Aerossol" localSheetId="12">'200009387'!$B$1:$C$107</definedName>
    <definedName name="Limpador_Instantâneo_Multiuso" localSheetId="13">'200000329'!$B$1:$C$203</definedName>
    <definedName name="purificador_de_ar_lata_1" localSheetId="14">'200002569'!$B$1:$C$137</definedName>
    <definedName name="Sabonete_Líquido_5L" localSheetId="15">'200000321'!$B$1:$C$160</definedName>
    <definedName name="Saco_de_pano_para_limpeza" localSheetId="16">'200000521'!$B$1:$C$231</definedName>
    <definedName name="Saco_plástico_para_lixo_100L" localSheetId="17">'200000739'!$B$1:$C$102</definedName>
    <definedName name="Saco_plástico_para_lixo_20L" localSheetId="18">'200000738'!$B$2:$C$173</definedName>
    <definedName name="Saco_plástico_para_lixo_60L" localSheetId="19">'200000487'!$B$2:$C$121</definedName>
    <definedName name="Saponáceo_em_pasta" localSheetId="20">'200000489'!$B$1:$C$45</definedName>
    <definedName name="saponáceo_líquido" localSheetId="21">'200004482'!$B$1:$C$60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7" i="32" l="1"/>
  <c r="B58" i="31"/>
  <c r="B56" i="30"/>
  <c r="B58" i="28"/>
  <c r="B60" i="29"/>
  <c r="B73" i="1"/>
  <c r="B65" i="32"/>
  <c r="B56" i="31"/>
  <c r="B54" i="30"/>
  <c r="B58" i="29"/>
  <c r="B56" i="28"/>
  <c r="C63" i="32"/>
  <c r="D63" i="32"/>
  <c r="E63" i="32"/>
  <c r="F63" i="32"/>
  <c r="G63" i="32"/>
  <c r="H63" i="32"/>
  <c r="I63" i="32"/>
  <c r="J63" i="32"/>
  <c r="K63" i="32"/>
  <c r="L63" i="32"/>
  <c r="M63" i="32"/>
  <c r="N63" i="32"/>
  <c r="O63" i="32"/>
  <c r="P63" i="32"/>
  <c r="Q63" i="32"/>
  <c r="R63" i="32"/>
  <c r="S63" i="32"/>
  <c r="T63" i="32"/>
  <c r="U63" i="32"/>
  <c r="V63" i="32"/>
  <c r="W63" i="32"/>
  <c r="X63" i="32"/>
  <c r="Y63" i="32"/>
  <c r="Z63" i="32"/>
  <c r="AA63" i="32"/>
  <c r="AB63" i="32"/>
  <c r="AC63" i="32"/>
  <c r="AD63" i="32"/>
  <c r="AE63" i="32"/>
  <c r="AF63" i="32"/>
  <c r="AG63" i="32"/>
  <c r="AH63" i="32"/>
  <c r="AI63" i="32"/>
  <c r="AJ63" i="32"/>
  <c r="AK63" i="32"/>
  <c r="AL63" i="32"/>
  <c r="AM63" i="32"/>
  <c r="AN63" i="32"/>
  <c r="AO63" i="32"/>
  <c r="AP63" i="32"/>
  <c r="AQ63" i="32"/>
  <c r="AR63" i="32"/>
  <c r="AS63" i="32"/>
  <c r="AT63" i="32"/>
  <c r="AU63" i="32"/>
  <c r="AV63" i="32"/>
  <c r="AW63" i="32"/>
  <c r="AX63" i="32"/>
  <c r="AY63" i="32"/>
  <c r="AZ63" i="32"/>
  <c r="BA63" i="32"/>
  <c r="BB63" i="32"/>
  <c r="BC63" i="32"/>
  <c r="BD63" i="32"/>
  <c r="B63" i="32"/>
  <c r="C54" i="31"/>
  <c r="D54" i="31"/>
  <c r="E54" i="31"/>
  <c r="F54" i="31"/>
  <c r="G54" i="31"/>
  <c r="H54" i="31"/>
  <c r="I54" i="31"/>
  <c r="J54" i="31"/>
  <c r="K54" i="31"/>
  <c r="L54" i="31"/>
  <c r="M54" i="31"/>
  <c r="N54" i="31"/>
  <c r="O54" i="31"/>
  <c r="P54" i="31"/>
  <c r="Q54" i="31"/>
  <c r="R54" i="31"/>
  <c r="S54" i="31"/>
  <c r="T54" i="31"/>
  <c r="U54" i="31"/>
  <c r="V54" i="31"/>
  <c r="W54" i="31"/>
  <c r="X54" i="31"/>
  <c r="Y54" i="31"/>
  <c r="Z54" i="31"/>
  <c r="AA54" i="31"/>
  <c r="AB54" i="31"/>
  <c r="AC54" i="31"/>
  <c r="AD54" i="31"/>
  <c r="AE54" i="31"/>
  <c r="AF54" i="31"/>
  <c r="AG54" i="31"/>
  <c r="AH54" i="31"/>
  <c r="AI54" i="31"/>
  <c r="AJ54" i="31"/>
  <c r="AK54" i="31"/>
  <c r="AL54" i="31"/>
  <c r="AM54" i="31"/>
  <c r="AN54" i="31"/>
  <c r="AO54" i="31"/>
  <c r="AP54" i="31"/>
  <c r="AQ54" i="31"/>
  <c r="AR54" i="31"/>
  <c r="AS54" i="31"/>
  <c r="AT54" i="31"/>
  <c r="AU54" i="31"/>
  <c r="AV54" i="31"/>
  <c r="AW54" i="31"/>
  <c r="AX54" i="31"/>
  <c r="AY54" i="31"/>
  <c r="AZ54" i="31"/>
  <c r="BA54" i="31"/>
  <c r="BB54" i="31"/>
  <c r="BC54" i="31"/>
  <c r="BD54" i="31"/>
  <c r="B54" i="31"/>
  <c r="C52" i="30"/>
  <c r="D52" i="30"/>
  <c r="E52" i="30"/>
  <c r="F52" i="30"/>
  <c r="G52" i="30"/>
  <c r="H52" i="30"/>
  <c r="I52" i="30"/>
  <c r="J52" i="30"/>
  <c r="K52" i="30"/>
  <c r="L52" i="30"/>
  <c r="M52" i="30"/>
  <c r="N52" i="30"/>
  <c r="O52" i="30"/>
  <c r="P52" i="30"/>
  <c r="Q52" i="30"/>
  <c r="R52" i="30"/>
  <c r="S52" i="30"/>
  <c r="T52" i="30"/>
  <c r="U52" i="30"/>
  <c r="V52" i="30"/>
  <c r="W52" i="30"/>
  <c r="X52" i="30"/>
  <c r="Y52" i="30"/>
  <c r="Z52" i="30"/>
  <c r="AA52" i="30"/>
  <c r="AB52" i="30"/>
  <c r="AC52" i="30"/>
  <c r="AD52" i="30"/>
  <c r="AE52" i="30"/>
  <c r="AF52" i="30"/>
  <c r="AG52" i="30"/>
  <c r="AH52" i="30"/>
  <c r="AI52" i="30"/>
  <c r="AJ52" i="30"/>
  <c r="AK52" i="30"/>
  <c r="AL52" i="30"/>
  <c r="AM52" i="30"/>
  <c r="AN52" i="30"/>
  <c r="AO52" i="30"/>
  <c r="AP52" i="30"/>
  <c r="AQ52" i="30"/>
  <c r="AR52" i="30"/>
  <c r="AS52" i="30"/>
  <c r="AT52" i="30"/>
  <c r="AU52" i="30"/>
  <c r="AV52" i="30"/>
  <c r="AW52" i="30"/>
  <c r="AX52" i="30"/>
  <c r="AY52" i="30"/>
  <c r="AZ52" i="30"/>
  <c r="BA52" i="30"/>
  <c r="BB52" i="30"/>
  <c r="BC52" i="30"/>
  <c r="BD52" i="30"/>
  <c r="B52" i="30"/>
  <c r="C56" i="29"/>
  <c r="D56" i="29"/>
  <c r="E56" i="29"/>
  <c r="F56" i="29"/>
  <c r="G56" i="29"/>
  <c r="H56" i="29"/>
  <c r="I56" i="29"/>
  <c r="J56" i="29"/>
  <c r="K56" i="29"/>
  <c r="L56" i="29"/>
  <c r="M56" i="29"/>
  <c r="N56" i="29"/>
  <c r="O56" i="29"/>
  <c r="P56" i="29"/>
  <c r="Q56" i="29"/>
  <c r="R56" i="29"/>
  <c r="S56" i="29"/>
  <c r="T56" i="29"/>
  <c r="U56" i="29"/>
  <c r="V56" i="29"/>
  <c r="W56" i="29"/>
  <c r="X56" i="29"/>
  <c r="Y56" i="29"/>
  <c r="Z56" i="29"/>
  <c r="AA56" i="29"/>
  <c r="AB56" i="29"/>
  <c r="AC56" i="29"/>
  <c r="AD56" i="29"/>
  <c r="AE56" i="29"/>
  <c r="AF56" i="29"/>
  <c r="AG56" i="29"/>
  <c r="AH56" i="29"/>
  <c r="AI56" i="29"/>
  <c r="AJ56" i="29"/>
  <c r="AK56" i="29"/>
  <c r="AL56" i="29"/>
  <c r="AM56" i="29"/>
  <c r="AN56" i="29"/>
  <c r="AO56" i="29"/>
  <c r="AP56" i="29"/>
  <c r="AQ56" i="29"/>
  <c r="AR56" i="29"/>
  <c r="AS56" i="29"/>
  <c r="AT56" i="29"/>
  <c r="AU56" i="29"/>
  <c r="AV56" i="29"/>
  <c r="AW56" i="29"/>
  <c r="AX56" i="29"/>
  <c r="AY56" i="29"/>
  <c r="AZ56" i="29"/>
  <c r="BA56" i="29"/>
  <c r="BB56" i="29"/>
  <c r="BC56" i="29"/>
  <c r="BD56" i="29"/>
  <c r="B56" i="29"/>
  <c r="C54" i="28"/>
  <c r="D54" i="28"/>
  <c r="E54" i="28"/>
  <c r="F54" i="28"/>
  <c r="G54" i="28"/>
  <c r="H54" i="28"/>
  <c r="I54" i="28"/>
  <c r="J54" i="28"/>
  <c r="K54" i="28"/>
  <c r="L54" i="28"/>
  <c r="M54" i="28"/>
  <c r="N54" i="28"/>
  <c r="O54" i="28"/>
  <c r="P54" i="28"/>
  <c r="Q54" i="28"/>
  <c r="R54" i="28"/>
  <c r="S54" i="28"/>
  <c r="T54" i="28"/>
  <c r="U54" i="28"/>
  <c r="V54" i="28"/>
  <c r="W54" i="28"/>
  <c r="X54" i="28"/>
  <c r="Y54" i="28"/>
  <c r="Z54" i="28"/>
  <c r="AA54" i="28"/>
  <c r="AB54" i="28"/>
  <c r="AC54" i="28"/>
  <c r="AD54" i="28"/>
  <c r="AE54" i="28"/>
  <c r="AF54" i="28"/>
  <c r="AG54" i="28"/>
  <c r="AH54" i="28"/>
  <c r="AI54" i="28"/>
  <c r="AJ54" i="28"/>
  <c r="AK54" i="28"/>
  <c r="AL54" i="28"/>
  <c r="AM54" i="28"/>
  <c r="AN54" i="28"/>
  <c r="AO54" i="28"/>
  <c r="AP54" i="28"/>
  <c r="AQ54" i="28"/>
  <c r="AR54" i="28"/>
  <c r="AS54" i="28"/>
  <c r="AT54" i="28"/>
  <c r="AU54" i="28"/>
  <c r="AV54" i="28"/>
  <c r="AW54" i="28"/>
  <c r="AX54" i="28"/>
  <c r="AY54" i="28"/>
  <c r="AZ54" i="28"/>
  <c r="BA54" i="28"/>
  <c r="BB54" i="28"/>
  <c r="BC54" i="28"/>
  <c r="BD54" i="28"/>
  <c r="B54" i="28"/>
  <c r="B71" i="1"/>
  <c r="C69" i="1"/>
  <c r="D69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AN69" i="1"/>
  <c r="AO69" i="1"/>
  <c r="AP69" i="1"/>
  <c r="AQ69" i="1"/>
  <c r="AR69" i="1"/>
  <c r="AS69" i="1"/>
  <c r="AT69" i="1"/>
  <c r="AU69" i="1"/>
  <c r="AV69" i="1"/>
  <c r="AW69" i="1"/>
  <c r="AX69" i="1"/>
  <c r="AY69" i="1"/>
  <c r="AZ69" i="1"/>
  <c r="BA69" i="1"/>
  <c r="BB69" i="1"/>
  <c r="BC69" i="1"/>
  <c r="BD69" i="1"/>
  <c r="B69" i="1"/>
  <c r="C61" i="32"/>
  <c r="D61" i="32"/>
  <c r="E61" i="32"/>
  <c r="F61" i="32"/>
  <c r="G61" i="32"/>
  <c r="H61" i="32"/>
  <c r="I61" i="32"/>
  <c r="J61" i="32"/>
  <c r="K61" i="32"/>
  <c r="L61" i="32"/>
  <c r="M61" i="32"/>
  <c r="N61" i="32"/>
  <c r="O61" i="32"/>
  <c r="P61" i="32"/>
  <c r="Q61" i="32"/>
  <c r="R61" i="32"/>
  <c r="S61" i="32"/>
  <c r="T61" i="32"/>
  <c r="U61" i="32"/>
  <c r="V61" i="32"/>
  <c r="W61" i="32"/>
  <c r="X61" i="32"/>
  <c r="Y61" i="32"/>
  <c r="Z61" i="32"/>
  <c r="AA61" i="32"/>
  <c r="AB61" i="32"/>
  <c r="AC61" i="32"/>
  <c r="AD61" i="32"/>
  <c r="AE61" i="32"/>
  <c r="AF61" i="32"/>
  <c r="AG61" i="32"/>
  <c r="AH61" i="32"/>
  <c r="AI61" i="32"/>
  <c r="AJ61" i="32"/>
  <c r="AK61" i="32"/>
  <c r="AL61" i="32"/>
  <c r="AM61" i="32"/>
  <c r="AN61" i="32"/>
  <c r="AO61" i="32"/>
  <c r="AP61" i="32"/>
  <c r="AQ61" i="32"/>
  <c r="AR61" i="32"/>
  <c r="AS61" i="32"/>
  <c r="AT61" i="32"/>
  <c r="AU61" i="32"/>
  <c r="AV61" i="32"/>
  <c r="AW61" i="32"/>
  <c r="AX61" i="32"/>
  <c r="AY61" i="32"/>
  <c r="AZ61" i="32"/>
  <c r="BA61" i="32"/>
  <c r="BB61" i="32"/>
  <c r="BC61" i="32"/>
  <c r="BD61" i="32"/>
  <c r="C62" i="32"/>
  <c r="D62" i="32"/>
  <c r="E62" i="32"/>
  <c r="F62" i="32"/>
  <c r="G62" i="32"/>
  <c r="H62" i="32"/>
  <c r="I62" i="32"/>
  <c r="J62" i="32"/>
  <c r="K62" i="32"/>
  <c r="L62" i="32"/>
  <c r="M62" i="32"/>
  <c r="N62" i="32"/>
  <c r="O62" i="32"/>
  <c r="P62" i="32"/>
  <c r="Q62" i="32"/>
  <c r="R62" i="32"/>
  <c r="S62" i="32"/>
  <c r="T62" i="32"/>
  <c r="U62" i="32"/>
  <c r="V62" i="32"/>
  <c r="W62" i="32"/>
  <c r="X62" i="32"/>
  <c r="Y62" i="32"/>
  <c r="Z62" i="32"/>
  <c r="AA62" i="32"/>
  <c r="AB62" i="32"/>
  <c r="AC62" i="32"/>
  <c r="AD62" i="32"/>
  <c r="AE62" i="32"/>
  <c r="AF62" i="32"/>
  <c r="AG62" i="32"/>
  <c r="AH62" i="32"/>
  <c r="AI62" i="32"/>
  <c r="AJ62" i="32"/>
  <c r="AK62" i="32"/>
  <c r="AL62" i="32"/>
  <c r="AM62" i="32"/>
  <c r="AN62" i="32"/>
  <c r="AO62" i="32"/>
  <c r="AP62" i="32"/>
  <c r="AQ62" i="32"/>
  <c r="AR62" i="32"/>
  <c r="AS62" i="32"/>
  <c r="AT62" i="32"/>
  <c r="AU62" i="32"/>
  <c r="AV62" i="32"/>
  <c r="AW62" i="32"/>
  <c r="AX62" i="32"/>
  <c r="AY62" i="32"/>
  <c r="AZ62" i="32"/>
  <c r="BA62" i="32"/>
  <c r="BB62" i="32"/>
  <c r="BC62" i="32"/>
  <c r="BD62" i="32"/>
  <c r="B62" i="32"/>
  <c r="B61" i="32"/>
  <c r="C52" i="31"/>
  <c r="D52" i="31"/>
  <c r="E52" i="31"/>
  <c r="F52" i="31"/>
  <c r="G52" i="31"/>
  <c r="H52" i="31"/>
  <c r="I52" i="31"/>
  <c r="J52" i="31"/>
  <c r="K52" i="31"/>
  <c r="L52" i="31"/>
  <c r="M52" i="31"/>
  <c r="N52" i="31"/>
  <c r="O52" i="31"/>
  <c r="P52" i="31"/>
  <c r="Q52" i="31"/>
  <c r="R52" i="31"/>
  <c r="S52" i="31"/>
  <c r="T52" i="31"/>
  <c r="U52" i="31"/>
  <c r="V52" i="31"/>
  <c r="W52" i="31"/>
  <c r="X52" i="31"/>
  <c r="Y52" i="31"/>
  <c r="Z52" i="31"/>
  <c r="AA52" i="31"/>
  <c r="AB52" i="31"/>
  <c r="AC52" i="31"/>
  <c r="AD52" i="31"/>
  <c r="AE52" i="31"/>
  <c r="AF52" i="31"/>
  <c r="AG52" i="31"/>
  <c r="AH52" i="31"/>
  <c r="AI52" i="31"/>
  <c r="AJ52" i="31"/>
  <c r="AK52" i="31"/>
  <c r="AL52" i="31"/>
  <c r="AM52" i="31"/>
  <c r="AN52" i="31"/>
  <c r="AO52" i="31"/>
  <c r="AP52" i="31"/>
  <c r="AQ52" i="31"/>
  <c r="AR52" i="31"/>
  <c r="AS52" i="31"/>
  <c r="AT52" i="31"/>
  <c r="AU52" i="31"/>
  <c r="AV52" i="31"/>
  <c r="AW52" i="31"/>
  <c r="AX52" i="31"/>
  <c r="AY52" i="31"/>
  <c r="AZ52" i="31"/>
  <c r="BA52" i="31"/>
  <c r="BB52" i="31"/>
  <c r="BC52" i="31"/>
  <c r="BD52" i="31"/>
  <c r="C53" i="31"/>
  <c r="D53" i="31"/>
  <c r="E53" i="31"/>
  <c r="F53" i="31"/>
  <c r="G53" i="31"/>
  <c r="H53" i="31"/>
  <c r="I53" i="31"/>
  <c r="J53" i="31"/>
  <c r="K53" i="31"/>
  <c r="L53" i="31"/>
  <c r="M53" i="31"/>
  <c r="N53" i="31"/>
  <c r="O53" i="31"/>
  <c r="P53" i="31"/>
  <c r="Q53" i="31"/>
  <c r="R53" i="31"/>
  <c r="S53" i="31"/>
  <c r="T53" i="31"/>
  <c r="U53" i="31"/>
  <c r="V53" i="31"/>
  <c r="W53" i="31"/>
  <c r="X53" i="31"/>
  <c r="Y53" i="31"/>
  <c r="Z53" i="31"/>
  <c r="AA53" i="31"/>
  <c r="AB53" i="31"/>
  <c r="AC53" i="31"/>
  <c r="AD53" i="31"/>
  <c r="AE53" i="31"/>
  <c r="AF53" i="31"/>
  <c r="AG53" i="31"/>
  <c r="AH53" i="31"/>
  <c r="AI53" i="31"/>
  <c r="AJ53" i="31"/>
  <c r="AK53" i="31"/>
  <c r="AL53" i="31"/>
  <c r="AM53" i="31"/>
  <c r="AN53" i="31"/>
  <c r="AO53" i="31"/>
  <c r="AP53" i="31"/>
  <c r="AQ53" i="31"/>
  <c r="AR53" i="31"/>
  <c r="AS53" i="31"/>
  <c r="AT53" i="31"/>
  <c r="AU53" i="31"/>
  <c r="AV53" i="31"/>
  <c r="AW53" i="31"/>
  <c r="AX53" i="31"/>
  <c r="AY53" i="31"/>
  <c r="AZ53" i="31"/>
  <c r="BA53" i="31"/>
  <c r="BB53" i="31"/>
  <c r="BC53" i="31"/>
  <c r="BD53" i="31"/>
  <c r="B53" i="31"/>
  <c r="B52" i="31"/>
  <c r="C50" i="30"/>
  <c r="D50" i="30"/>
  <c r="E50" i="30"/>
  <c r="F50" i="30"/>
  <c r="G50" i="30"/>
  <c r="H50" i="30"/>
  <c r="I50" i="30"/>
  <c r="J50" i="30"/>
  <c r="K50" i="30"/>
  <c r="L50" i="30"/>
  <c r="M50" i="30"/>
  <c r="N50" i="30"/>
  <c r="O50" i="30"/>
  <c r="P50" i="30"/>
  <c r="Q50" i="30"/>
  <c r="R50" i="30"/>
  <c r="S50" i="30"/>
  <c r="T50" i="30"/>
  <c r="U50" i="30"/>
  <c r="V50" i="30"/>
  <c r="W50" i="30"/>
  <c r="X50" i="30"/>
  <c r="Y50" i="30"/>
  <c r="Z50" i="30"/>
  <c r="AA50" i="30"/>
  <c r="AB50" i="30"/>
  <c r="AC50" i="30"/>
  <c r="AD50" i="30"/>
  <c r="AE50" i="30"/>
  <c r="AF50" i="30"/>
  <c r="AG50" i="30"/>
  <c r="AH50" i="30"/>
  <c r="AI50" i="30"/>
  <c r="AJ50" i="30"/>
  <c r="AK50" i="30"/>
  <c r="AL50" i="30"/>
  <c r="AM50" i="30"/>
  <c r="AN50" i="30"/>
  <c r="AO50" i="30"/>
  <c r="AP50" i="30"/>
  <c r="AQ50" i="30"/>
  <c r="AR50" i="30"/>
  <c r="AS50" i="30"/>
  <c r="AT50" i="30"/>
  <c r="AU50" i="30"/>
  <c r="AV50" i="30"/>
  <c r="AW50" i="30"/>
  <c r="AX50" i="30"/>
  <c r="AY50" i="30"/>
  <c r="AZ50" i="30"/>
  <c r="BA50" i="30"/>
  <c r="BB50" i="30"/>
  <c r="BC50" i="30"/>
  <c r="BD50" i="30"/>
  <c r="C51" i="30"/>
  <c r="D51" i="30"/>
  <c r="E51" i="30"/>
  <c r="F51" i="30"/>
  <c r="G51" i="30"/>
  <c r="H51" i="30"/>
  <c r="I51" i="30"/>
  <c r="J51" i="30"/>
  <c r="K51" i="30"/>
  <c r="L51" i="30"/>
  <c r="M51" i="30"/>
  <c r="N51" i="30"/>
  <c r="O51" i="30"/>
  <c r="P51" i="30"/>
  <c r="Q51" i="30"/>
  <c r="R51" i="30"/>
  <c r="S51" i="30"/>
  <c r="T51" i="30"/>
  <c r="U51" i="30"/>
  <c r="V51" i="30"/>
  <c r="W51" i="30"/>
  <c r="X51" i="30"/>
  <c r="Y51" i="30"/>
  <c r="Z51" i="30"/>
  <c r="AA51" i="30"/>
  <c r="AB51" i="30"/>
  <c r="AC51" i="30"/>
  <c r="AD51" i="30"/>
  <c r="AE51" i="30"/>
  <c r="AF51" i="30"/>
  <c r="AG51" i="30"/>
  <c r="AH51" i="30"/>
  <c r="AI51" i="30"/>
  <c r="AJ51" i="30"/>
  <c r="AK51" i="30"/>
  <c r="AL51" i="30"/>
  <c r="AM51" i="30"/>
  <c r="AN51" i="30"/>
  <c r="AO51" i="30"/>
  <c r="AP51" i="30"/>
  <c r="AQ51" i="30"/>
  <c r="AR51" i="30"/>
  <c r="AS51" i="30"/>
  <c r="AT51" i="30"/>
  <c r="AU51" i="30"/>
  <c r="AV51" i="30"/>
  <c r="AW51" i="30"/>
  <c r="AX51" i="30"/>
  <c r="AY51" i="30"/>
  <c r="AZ51" i="30"/>
  <c r="BA51" i="30"/>
  <c r="BB51" i="30"/>
  <c r="BC51" i="30"/>
  <c r="BD51" i="30"/>
  <c r="B51" i="30"/>
  <c r="B50" i="30"/>
  <c r="C54" i="29"/>
  <c r="D54" i="29"/>
  <c r="E54" i="29"/>
  <c r="F54" i="29"/>
  <c r="G54" i="29"/>
  <c r="H54" i="29"/>
  <c r="I54" i="29"/>
  <c r="J54" i="29"/>
  <c r="K54" i="29"/>
  <c r="L54" i="29"/>
  <c r="M54" i="29"/>
  <c r="N54" i="29"/>
  <c r="O54" i="29"/>
  <c r="P54" i="29"/>
  <c r="Q54" i="29"/>
  <c r="R54" i="29"/>
  <c r="S54" i="29"/>
  <c r="T54" i="29"/>
  <c r="U54" i="29"/>
  <c r="V54" i="29"/>
  <c r="W54" i="29"/>
  <c r="X54" i="29"/>
  <c r="Y54" i="29"/>
  <c r="Z54" i="29"/>
  <c r="AA54" i="29"/>
  <c r="AB54" i="29"/>
  <c r="AC54" i="29"/>
  <c r="AD54" i="29"/>
  <c r="AE54" i="29"/>
  <c r="AF54" i="29"/>
  <c r="AG54" i="29"/>
  <c r="AH54" i="29"/>
  <c r="AI54" i="29"/>
  <c r="AJ54" i="29"/>
  <c r="AK54" i="29"/>
  <c r="AL54" i="29"/>
  <c r="AM54" i="29"/>
  <c r="AN54" i="29"/>
  <c r="AO54" i="29"/>
  <c r="AP54" i="29"/>
  <c r="AQ54" i="29"/>
  <c r="AR54" i="29"/>
  <c r="AS54" i="29"/>
  <c r="AT54" i="29"/>
  <c r="AU54" i="29"/>
  <c r="AV54" i="29"/>
  <c r="AW54" i="29"/>
  <c r="AX54" i="29"/>
  <c r="AY54" i="29"/>
  <c r="AZ54" i="29"/>
  <c r="BA54" i="29"/>
  <c r="BB54" i="29"/>
  <c r="BC54" i="29"/>
  <c r="BD54" i="29"/>
  <c r="C55" i="29"/>
  <c r="D55" i="29"/>
  <c r="E55" i="29"/>
  <c r="F55" i="29"/>
  <c r="G55" i="29"/>
  <c r="H55" i="29"/>
  <c r="I55" i="29"/>
  <c r="J55" i="29"/>
  <c r="K55" i="29"/>
  <c r="L55" i="29"/>
  <c r="M55" i="29"/>
  <c r="N55" i="29"/>
  <c r="O55" i="29"/>
  <c r="P55" i="29"/>
  <c r="Q55" i="29"/>
  <c r="R55" i="29"/>
  <c r="S55" i="29"/>
  <c r="T55" i="29"/>
  <c r="U55" i="29"/>
  <c r="V55" i="29"/>
  <c r="W55" i="29"/>
  <c r="X55" i="29"/>
  <c r="Y55" i="29"/>
  <c r="Z55" i="29"/>
  <c r="AA55" i="29"/>
  <c r="AB55" i="29"/>
  <c r="AC55" i="29"/>
  <c r="AD55" i="29"/>
  <c r="AE55" i="29"/>
  <c r="AF55" i="29"/>
  <c r="AG55" i="29"/>
  <c r="AH55" i="29"/>
  <c r="AI55" i="29"/>
  <c r="AJ55" i="29"/>
  <c r="AK55" i="29"/>
  <c r="AL55" i="29"/>
  <c r="AM55" i="29"/>
  <c r="AN55" i="29"/>
  <c r="AO55" i="29"/>
  <c r="AP55" i="29"/>
  <c r="AQ55" i="29"/>
  <c r="AR55" i="29"/>
  <c r="AS55" i="29"/>
  <c r="AT55" i="29"/>
  <c r="AU55" i="29"/>
  <c r="AV55" i="29"/>
  <c r="AW55" i="29"/>
  <c r="AX55" i="29"/>
  <c r="AY55" i="29"/>
  <c r="AZ55" i="29"/>
  <c r="BA55" i="29"/>
  <c r="BB55" i="29"/>
  <c r="BC55" i="29"/>
  <c r="BD55" i="29"/>
  <c r="B55" i="29"/>
  <c r="B54" i="29"/>
  <c r="C52" i="28"/>
  <c r="D52" i="28"/>
  <c r="E52" i="28"/>
  <c r="F52" i="28"/>
  <c r="G52" i="28"/>
  <c r="H52" i="28"/>
  <c r="I52" i="28"/>
  <c r="J52" i="28"/>
  <c r="K52" i="28"/>
  <c r="L52" i="28"/>
  <c r="M52" i="28"/>
  <c r="N52" i="28"/>
  <c r="O52" i="28"/>
  <c r="P52" i="28"/>
  <c r="Q52" i="28"/>
  <c r="R52" i="28"/>
  <c r="S52" i="28"/>
  <c r="T52" i="28"/>
  <c r="U52" i="28"/>
  <c r="V52" i="28"/>
  <c r="W52" i="28"/>
  <c r="X52" i="28"/>
  <c r="Y52" i="28"/>
  <c r="Z52" i="28"/>
  <c r="AA52" i="28"/>
  <c r="AB52" i="28"/>
  <c r="AC52" i="28"/>
  <c r="AD52" i="28"/>
  <c r="AE52" i="28"/>
  <c r="AF52" i="28"/>
  <c r="AG52" i="28"/>
  <c r="AH52" i="28"/>
  <c r="AI52" i="28"/>
  <c r="AJ52" i="28"/>
  <c r="AK52" i="28"/>
  <c r="AL52" i="28"/>
  <c r="AM52" i="28"/>
  <c r="AN52" i="28"/>
  <c r="AO52" i="28"/>
  <c r="AP52" i="28"/>
  <c r="AQ52" i="28"/>
  <c r="AR52" i="28"/>
  <c r="AS52" i="28"/>
  <c r="AT52" i="28"/>
  <c r="AU52" i="28"/>
  <c r="AV52" i="28"/>
  <c r="AW52" i="28"/>
  <c r="AX52" i="28"/>
  <c r="AY52" i="28"/>
  <c r="AZ52" i="28"/>
  <c r="BA52" i="28"/>
  <c r="BB52" i="28"/>
  <c r="BC52" i="28"/>
  <c r="BD52" i="28"/>
  <c r="C53" i="28"/>
  <c r="D53" i="28"/>
  <c r="E53" i="28"/>
  <c r="F53" i="28"/>
  <c r="G53" i="28"/>
  <c r="H53" i="28"/>
  <c r="I53" i="28"/>
  <c r="J53" i="28"/>
  <c r="K53" i="28"/>
  <c r="L53" i="28"/>
  <c r="M53" i="28"/>
  <c r="N53" i="28"/>
  <c r="O53" i="28"/>
  <c r="P53" i="28"/>
  <c r="Q53" i="28"/>
  <c r="R53" i="28"/>
  <c r="S53" i="28"/>
  <c r="T53" i="28"/>
  <c r="U53" i="28"/>
  <c r="V53" i="28"/>
  <c r="W53" i="28"/>
  <c r="X53" i="28"/>
  <c r="Y53" i="28"/>
  <c r="Z53" i="28"/>
  <c r="AA53" i="28"/>
  <c r="AB53" i="28"/>
  <c r="AC53" i="28"/>
  <c r="AD53" i="28"/>
  <c r="AE53" i="28"/>
  <c r="AF53" i="28"/>
  <c r="AG53" i="28"/>
  <c r="AH53" i="28"/>
  <c r="AI53" i="28"/>
  <c r="AJ53" i="28"/>
  <c r="AK53" i="28"/>
  <c r="AL53" i="28"/>
  <c r="AM53" i="28"/>
  <c r="AN53" i="28"/>
  <c r="AO53" i="28"/>
  <c r="AP53" i="28"/>
  <c r="AQ53" i="28"/>
  <c r="AR53" i="28"/>
  <c r="AS53" i="28"/>
  <c r="AT53" i="28"/>
  <c r="AU53" i="28"/>
  <c r="AV53" i="28"/>
  <c r="AW53" i="28"/>
  <c r="AX53" i="28"/>
  <c r="AY53" i="28"/>
  <c r="AZ53" i="28"/>
  <c r="BA53" i="28"/>
  <c r="BB53" i="28"/>
  <c r="BC53" i="28"/>
  <c r="BD53" i="28"/>
  <c r="B53" i="28"/>
  <c r="B52" i="28"/>
  <c r="C68" i="1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AH68" i="1"/>
  <c r="AI68" i="1"/>
  <c r="AJ68" i="1"/>
  <c r="AK68" i="1"/>
  <c r="AL68" i="1"/>
  <c r="AM68" i="1"/>
  <c r="AN68" i="1"/>
  <c r="AO68" i="1"/>
  <c r="AP68" i="1"/>
  <c r="AQ68" i="1"/>
  <c r="AR68" i="1"/>
  <c r="AS68" i="1"/>
  <c r="AT68" i="1"/>
  <c r="AU68" i="1"/>
  <c r="AV68" i="1"/>
  <c r="AW68" i="1"/>
  <c r="AX68" i="1"/>
  <c r="AY68" i="1"/>
  <c r="AZ68" i="1"/>
  <c r="BA68" i="1"/>
  <c r="BB68" i="1"/>
  <c r="BC68" i="1"/>
  <c r="BD68" i="1"/>
  <c r="C67" i="1"/>
  <c r="D67" i="1"/>
  <c r="E67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AG67" i="1"/>
  <c r="AH67" i="1"/>
  <c r="AI67" i="1"/>
  <c r="AJ67" i="1"/>
  <c r="AK67" i="1"/>
  <c r="AL67" i="1"/>
  <c r="AM67" i="1"/>
  <c r="AN67" i="1"/>
  <c r="AO67" i="1"/>
  <c r="AP67" i="1"/>
  <c r="AQ67" i="1"/>
  <c r="AR67" i="1"/>
  <c r="AS67" i="1"/>
  <c r="AT67" i="1"/>
  <c r="AU67" i="1"/>
  <c r="AV67" i="1"/>
  <c r="AW67" i="1"/>
  <c r="AX67" i="1"/>
  <c r="AY67" i="1"/>
  <c r="AZ67" i="1"/>
  <c r="BA67" i="1"/>
  <c r="BB67" i="1"/>
  <c r="BC67" i="1"/>
  <c r="BD67" i="1"/>
  <c r="B68" i="1"/>
  <c r="B67" i="1"/>
  <c r="BD57" i="32" l="1"/>
  <c r="BD60" i="32" s="1"/>
  <c r="BC57" i="32"/>
  <c r="BC60" i="32" s="1"/>
  <c r="BB57" i="32"/>
  <c r="BB60" i="32" s="1"/>
  <c r="BA57" i="32"/>
  <c r="BA60" i="32" s="1"/>
  <c r="AZ57" i="32"/>
  <c r="AZ60" i="32" s="1"/>
  <c r="AY57" i="32"/>
  <c r="AY60" i="32" s="1"/>
  <c r="AX57" i="32"/>
  <c r="AX60" i="32" s="1"/>
  <c r="AT55" i="32"/>
  <c r="AT56" i="32" s="1"/>
  <c r="AT57" i="32" s="1"/>
  <c r="AT60" i="32" s="1"/>
  <c r="AQ55" i="32"/>
  <c r="AQ56" i="32" s="1"/>
  <c r="AQ57" i="32" s="1"/>
  <c r="AQ60" i="32" s="1"/>
  <c r="AN55" i="32"/>
  <c r="AN56" i="32" s="1"/>
  <c r="AN57" i="32" s="1"/>
  <c r="AN60" i="32" s="1"/>
  <c r="AK55" i="32"/>
  <c r="AK56" i="32" s="1"/>
  <c r="AK57" i="32" s="1"/>
  <c r="AK60" i="32" s="1"/>
  <c r="AH55" i="32"/>
  <c r="AH56" i="32" s="1"/>
  <c r="AH57" i="32" s="1"/>
  <c r="AH60" i="32" s="1"/>
  <c r="AE55" i="32"/>
  <c r="AE56" i="32" s="1"/>
  <c r="AE57" i="32" s="1"/>
  <c r="AE60" i="32" s="1"/>
  <c r="AB55" i="32"/>
  <c r="AB56" i="32" s="1"/>
  <c r="AB57" i="32" s="1"/>
  <c r="AB60" i="32" s="1"/>
  <c r="Y55" i="32"/>
  <c r="Y56" i="32" s="1"/>
  <c r="Y57" i="32" s="1"/>
  <c r="Y60" i="32" s="1"/>
  <c r="V55" i="32"/>
  <c r="V56" i="32" s="1"/>
  <c r="V57" i="32" s="1"/>
  <c r="V60" i="32" s="1"/>
  <c r="S55" i="32"/>
  <c r="S56" i="32" s="1"/>
  <c r="S57" i="32" s="1"/>
  <c r="S60" i="32" s="1"/>
  <c r="P55" i="32"/>
  <c r="P56" i="32" s="1"/>
  <c r="P57" i="32" s="1"/>
  <c r="P60" i="32" s="1"/>
  <c r="M55" i="32"/>
  <c r="M56" i="32" s="1"/>
  <c r="M57" i="32" s="1"/>
  <c r="M60" i="32" s="1"/>
  <c r="J55" i="32"/>
  <c r="J56" i="32" s="1"/>
  <c r="J57" i="32" s="1"/>
  <c r="J60" i="32" s="1"/>
  <c r="G55" i="32"/>
  <c r="G56" i="32" s="1"/>
  <c r="G57" i="32" s="1"/>
  <c r="G60" i="32" s="1"/>
  <c r="D55" i="32"/>
  <c r="D56" i="32" s="1"/>
  <c r="D57" i="32" s="1"/>
  <c r="D60" i="32" s="1"/>
  <c r="BB54" i="32"/>
  <c r="AW54" i="32"/>
  <c r="AV54" i="32"/>
  <c r="AT54" i="32"/>
  <c r="AS54" i="32"/>
  <c r="AQ54" i="32"/>
  <c r="AP54" i="32"/>
  <c r="AN54" i="32"/>
  <c r="AM54" i="32"/>
  <c r="AK54" i="32"/>
  <c r="AJ54" i="32"/>
  <c r="AH54" i="32"/>
  <c r="AG54" i="32"/>
  <c r="AE54" i="32"/>
  <c r="AD54" i="32"/>
  <c r="AB54" i="32"/>
  <c r="AA54" i="32"/>
  <c r="Y54" i="32"/>
  <c r="X54" i="32"/>
  <c r="V54" i="32"/>
  <c r="U54" i="32"/>
  <c r="S54" i="32"/>
  <c r="R54" i="32"/>
  <c r="P54" i="32"/>
  <c r="O54" i="32"/>
  <c r="M54" i="32"/>
  <c r="L54" i="32"/>
  <c r="J54" i="32"/>
  <c r="I54" i="32"/>
  <c r="G54" i="32"/>
  <c r="F54" i="32"/>
  <c r="D54" i="32"/>
  <c r="C54" i="32"/>
  <c r="AW53" i="32"/>
  <c r="AV53" i="32"/>
  <c r="AT53" i="32"/>
  <c r="AS53" i="32"/>
  <c r="AQ53" i="32"/>
  <c r="AP53" i="32"/>
  <c r="AN53" i="32"/>
  <c r="AM53" i="32"/>
  <c r="AK53" i="32"/>
  <c r="AJ53" i="32"/>
  <c r="AH53" i="32"/>
  <c r="AG53" i="32"/>
  <c r="AE53" i="32"/>
  <c r="AD53" i="32"/>
  <c r="AB53" i="32"/>
  <c r="AA53" i="32"/>
  <c r="Y53" i="32"/>
  <c r="X53" i="32"/>
  <c r="V53" i="32"/>
  <c r="U53" i="32"/>
  <c r="S53" i="32"/>
  <c r="R53" i="32"/>
  <c r="P53" i="32"/>
  <c r="O53" i="32"/>
  <c r="M53" i="32"/>
  <c r="L53" i="32"/>
  <c r="J53" i="32"/>
  <c r="I53" i="32"/>
  <c r="G53" i="32"/>
  <c r="F53" i="32"/>
  <c r="D53" i="32"/>
  <c r="C53" i="32"/>
  <c r="AW52" i="32"/>
  <c r="AV52" i="32"/>
  <c r="AT52" i="32"/>
  <c r="AS52" i="32"/>
  <c r="AQ52" i="32"/>
  <c r="AP52" i="32"/>
  <c r="AN52" i="32"/>
  <c r="AM52" i="32"/>
  <c r="AK52" i="32"/>
  <c r="AJ52" i="32"/>
  <c r="AH52" i="32"/>
  <c r="AG52" i="32"/>
  <c r="AE52" i="32"/>
  <c r="AD52" i="32"/>
  <c r="AB52" i="32"/>
  <c r="AA52" i="32"/>
  <c r="Y52" i="32"/>
  <c r="X52" i="32"/>
  <c r="V52" i="32"/>
  <c r="U52" i="32"/>
  <c r="S52" i="32"/>
  <c r="R52" i="32"/>
  <c r="P52" i="32"/>
  <c r="O52" i="32"/>
  <c r="M52" i="32"/>
  <c r="L52" i="32"/>
  <c r="J52" i="32"/>
  <c r="I52" i="32"/>
  <c r="G52" i="32"/>
  <c r="F52" i="32"/>
  <c r="D52" i="32"/>
  <c r="C52" i="32"/>
  <c r="BD51" i="32"/>
  <c r="BD54" i="32" s="1"/>
  <c r="BC51" i="32"/>
  <c r="BC54" i="32" s="1"/>
  <c r="BA51" i="32"/>
  <c r="BA54" i="32" s="1"/>
  <c r="AZ51" i="32"/>
  <c r="AZ54" i="32" s="1"/>
  <c r="AY51" i="32"/>
  <c r="AY54" i="32" s="1"/>
  <c r="AX51" i="32"/>
  <c r="AX54" i="32" s="1"/>
  <c r="AW51" i="32"/>
  <c r="AV51" i="32"/>
  <c r="AT51" i="32"/>
  <c r="AS51" i="32"/>
  <c r="AQ51" i="32"/>
  <c r="AP51" i="32"/>
  <c r="AN51" i="32"/>
  <c r="AM51" i="32"/>
  <c r="AK51" i="32"/>
  <c r="AJ51" i="32"/>
  <c r="AH51" i="32"/>
  <c r="AG51" i="32"/>
  <c r="AE51" i="32"/>
  <c r="AD51" i="32"/>
  <c r="AB51" i="32"/>
  <c r="AA51" i="32"/>
  <c r="Y51" i="32"/>
  <c r="X51" i="32"/>
  <c r="V51" i="32"/>
  <c r="U51" i="32"/>
  <c r="S51" i="32"/>
  <c r="R51" i="32"/>
  <c r="P51" i="32"/>
  <c r="O51" i="32"/>
  <c r="M51" i="32"/>
  <c r="L51" i="32"/>
  <c r="J51" i="32"/>
  <c r="I51" i="32"/>
  <c r="G51" i="32"/>
  <c r="F51" i="32"/>
  <c r="D51" i="32"/>
  <c r="C51" i="32"/>
  <c r="AW50" i="32"/>
  <c r="AV50" i="32"/>
  <c r="AT50" i="32"/>
  <c r="AS50" i="32"/>
  <c r="AQ50" i="32"/>
  <c r="AP50" i="32"/>
  <c r="AN50" i="32"/>
  <c r="AM50" i="32"/>
  <c r="AK50" i="32"/>
  <c r="AJ50" i="32"/>
  <c r="AH50" i="32"/>
  <c r="AG50" i="32"/>
  <c r="AE50" i="32"/>
  <c r="AD50" i="32"/>
  <c r="AB50" i="32"/>
  <c r="AA50" i="32"/>
  <c r="Y50" i="32"/>
  <c r="X50" i="32"/>
  <c r="V50" i="32"/>
  <c r="U50" i="32"/>
  <c r="S50" i="32"/>
  <c r="R50" i="32"/>
  <c r="P50" i="32"/>
  <c r="O50" i="32"/>
  <c r="M50" i="32"/>
  <c r="L50" i="32"/>
  <c r="J50" i="32"/>
  <c r="I50" i="32"/>
  <c r="G50" i="32"/>
  <c r="F50" i="32"/>
  <c r="D50" i="32"/>
  <c r="C50" i="32"/>
  <c r="AW49" i="32"/>
  <c r="AV49" i="32"/>
  <c r="AT49" i="32"/>
  <c r="AS49" i="32"/>
  <c r="AQ49" i="32"/>
  <c r="AP49" i="32"/>
  <c r="AN49" i="32"/>
  <c r="AM49" i="32"/>
  <c r="AK49" i="32"/>
  <c r="AJ49" i="32"/>
  <c r="AH49" i="32"/>
  <c r="AG49" i="32"/>
  <c r="AE49" i="32"/>
  <c r="AD49" i="32"/>
  <c r="AB49" i="32"/>
  <c r="AA49" i="32"/>
  <c r="Y49" i="32"/>
  <c r="X49" i="32"/>
  <c r="V49" i="32"/>
  <c r="U49" i="32"/>
  <c r="S49" i="32"/>
  <c r="R49" i="32"/>
  <c r="P49" i="32"/>
  <c r="O49" i="32"/>
  <c r="M49" i="32"/>
  <c r="L49" i="32"/>
  <c r="J49" i="32"/>
  <c r="I49" i="32"/>
  <c r="G49" i="32"/>
  <c r="F49" i="32"/>
  <c r="D49" i="32"/>
  <c r="C49" i="32"/>
  <c r="AW48" i="32"/>
  <c r="AV48" i="32"/>
  <c r="AT48" i="32"/>
  <c r="AS48" i="32"/>
  <c r="AQ48" i="32"/>
  <c r="AP48" i="32"/>
  <c r="AN48" i="32"/>
  <c r="AM48" i="32"/>
  <c r="AK48" i="32"/>
  <c r="AJ48" i="32"/>
  <c r="AH48" i="32"/>
  <c r="AG48" i="32"/>
  <c r="AE48" i="32"/>
  <c r="AD48" i="32"/>
  <c r="AB48" i="32"/>
  <c r="AA48" i="32"/>
  <c r="Y48" i="32"/>
  <c r="X48" i="32"/>
  <c r="V48" i="32"/>
  <c r="U48" i="32"/>
  <c r="S48" i="32"/>
  <c r="R48" i="32"/>
  <c r="P48" i="32"/>
  <c r="O48" i="32"/>
  <c r="M48" i="32"/>
  <c r="L48" i="32"/>
  <c r="J48" i="32"/>
  <c r="I48" i="32"/>
  <c r="G48" i="32"/>
  <c r="F48" i="32"/>
  <c r="D48" i="32"/>
  <c r="C48" i="32"/>
  <c r="AW47" i="32"/>
  <c r="AV47" i="32"/>
  <c r="AT47" i="32"/>
  <c r="AS47" i="32"/>
  <c r="AQ47" i="32"/>
  <c r="AP47" i="32"/>
  <c r="AN47" i="32"/>
  <c r="AM47" i="32"/>
  <c r="AK47" i="32"/>
  <c r="AJ47" i="32"/>
  <c r="AH47" i="32"/>
  <c r="AG47" i="32"/>
  <c r="AE47" i="32"/>
  <c r="AD47" i="32"/>
  <c r="AB47" i="32"/>
  <c r="AA47" i="32"/>
  <c r="Y47" i="32"/>
  <c r="X47" i="32"/>
  <c r="V47" i="32"/>
  <c r="U47" i="32"/>
  <c r="S47" i="32"/>
  <c r="R47" i="32"/>
  <c r="P47" i="32"/>
  <c r="O47" i="32"/>
  <c r="M47" i="32"/>
  <c r="L47" i="32"/>
  <c r="J47" i="32"/>
  <c r="I47" i="32"/>
  <c r="G47" i="32"/>
  <c r="F47" i="32"/>
  <c r="D47" i="32"/>
  <c r="C47" i="32"/>
  <c r="AW46" i="32"/>
  <c r="AV46" i="32"/>
  <c r="AT46" i="32"/>
  <c r="AS46" i="32"/>
  <c r="AQ46" i="32"/>
  <c r="AP46" i="32"/>
  <c r="AN46" i="32"/>
  <c r="AM46" i="32"/>
  <c r="AK46" i="32"/>
  <c r="AJ46" i="32"/>
  <c r="AH46" i="32"/>
  <c r="AG46" i="32"/>
  <c r="AE46" i="32"/>
  <c r="AD46" i="32"/>
  <c r="AB46" i="32"/>
  <c r="AA46" i="32"/>
  <c r="Y46" i="32"/>
  <c r="X46" i="32"/>
  <c r="V46" i="32"/>
  <c r="U46" i="32"/>
  <c r="S46" i="32"/>
  <c r="R46" i="32"/>
  <c r="P46" i="32"/>
  <c r="O46" i="32"/>
  <c r="M46" i="32"/>
  <c r="L46" i="32"/>
  <c r="J46" i="32"/>
  <c r="I46" i="32"/>
  <c r="G46" i="32"/>
  <c r="F46" i="32"/>
  <c r="D46" i="32"/>
  <c r="C46" i="32"/>
  <c r="AW45" i="32"/>
  <c r="AV45" i="32"/>
  <c r="AT45" i="32"/>
  <c r="AS45" i="32"/>
  <c r="AQ45" i="32"/>
  <c r="AP45" i="32"/>
  <c r="AN45" i="32"/>
  <c r="AM45" i="32"/>
  <c r="AK45" i="32"/>
  <c r="AJ45" i="32"/>
  <c r="AH45" i="32"/>
  <c r="AG45" i="32"/>
  <c r="AE45" i="32"/>
  <c r="AD45" i="32"/>
  <c r="AB45" i="32"/>
  <c r="AA45" i="32"/>
  <c r="Y45" i="32"/>
  <c r="X45" i="32"/>
  <c r="V45" i="32"/>
  <c r="U45" i="32"/>
  <c r="S45" i="32"/>
  <c r="R45" i="32"/>
  <c r="P45" i="32"/>
  <c r="O45" i="32"/>
  <c r="M45" i="32"/>
  <c r="L45" i="32"/>
  <c r="J45" i="32"/>
  <c r="I45" i="32"/>
  <c r="G45" i="32"/>
  <c r="F45" i="32"/>
  <c r="D45" i="32"/>
  <c r="C45" i="32"/>
  <c r="AW44" i="32"/>
  <c r="AV44" i="32"/>
  <c r="AT44" i="32"/>
  <c r="AS44" i="32"/>
  <c r="AQ44" i="32"/>
  <c r="AP44" i="32"/>
  <c r="AN44" i="32"/>
  <c r="AM44" i="32"/>
  <c r="AK44" i="32"/>
  <c r="AJ44" i="32"/>
  <c r="AH44" i="32"/>
  <c r="AG44" i="32"/>
  <c r="AE44" i="32"/>
  <c r="AD44" i="32"/>
  <c r="AB44" i="32"/>
  <c r="AA44" i="32"/>
  <c r="Y44" i="32"/>
  <c r="X44" i="32"/>
  <c r="V44" i="32"/>
  <c r="U44" i="32"/>
  <c r="S44" i="32"/>
  <c r="R44" i="32"/>
  <c r="P44" i="32"/>
  <c r="O44" i="32"/>
  <c r="M44" i="32"/>
  <c r="L44" i="32"/>
  <c r="J44" i="32"/>
  <c r="I44" i="32"/>
  <c r="G44" i="32"/>
  <c r="F44" i="32"/>
  <c r="D44" i="32"/>
  <c r="C44" i="32"/>
  <c r="AW43" i="32"/>
  <c r="AV43" i="32"/>
  <c r="AT43" i="32"/>
  <c r="AS43" i="32"/>
  <c r="AQ43" i="32"/>
  <c r="AP43" i="32"/>
  <c r="AN43" i="32"/>
  <c r="AM43" i="32"/>
  <c r="AK43" i="32"/>
  <c r="AJ43" i="32"/>
  <c r="AH43" i="32"/>
  <c r="AG43" i="32"/>
  <c r="AE43" i="32"/>
  <c r="AD43" i="32"/>
  <c r="AB43" i="32"/>
  <c r="AA43" i="32"/>
  <c r="Y43" i="32"/>
  <c r="X43" i="32"/>
  <c r="V43" i="32"/>
  <c r="U43" i="32"/>
  <c r="S43" i="32"/>
  <c r="R43" i="32"/>
  <c r="P43" i="32"/>
  <c r="O43" i="32"/>
  <c r="M43" i="32"/>
  <c r="L43" i="32"/>
  <c r="J43" i="32"/>
  <c r="I43" i="32"/>
  <c r="G43" i="32"/>
  <c r="F43" i="32"/>
  <c r="D43" i="32"/>
  <c r="C43" i="32"/>
  <c r="AW42" i="32"/>
  <c r="AV42" i="32"/>
  <c r="AT42" i="32"/>
  <c r="AS42" i="32"/>
  <c r="AQ42" i="32"/>
  <c r="AP42" i="32"/>
  <c r="AN42" i="32"/>
  <c r="AM42" i="32"/>
  <c r="AK42" i="32"/>
  <c r="AJ42" i="32"/>
  <c r="AH42" i="32"/>
  <c r="AG42" i="32"/>
  <c r="AE42" i="32"/>
  <c r="AD42" i="32"/>
  <c r="AB42" i="32"/>
  <c r="AA42" i="32"/>
  <c r="Y42" i="32"/>
  <c r="X42" i="32"/>
  <c r="V42" i="32"/>
  <c r="U42" i="32"/>
  <c r="S42" i="32"/>
  <c r="R42" i="32"/>
  <c r="P42" i="32"/>
  <c r="O42" i="32"/>
  <c r="M42" i="32"/>
  <c r="L42" i="32"/>
  <c r="J42" i="32"/>
  <c r="I42" i="32"/>
  <c r="G42" i="32"/>
  <c r="F42" i="32"/>
  <c r="D42" i="32"/>
  <c r="C42" i="32"/>
  <c r="AW41" i="32"/>
  <c r="AV41" i="32"/>
  <c r="AT41" i="32"/>
  <c r="AS41" i="32"/>
  <c r="AQ41" i="32"/>
  <c r="AP41" i="32"/>
  <c r="AN41" i="32"/>
  <c r="AM41" i="32"/>
  <c r="AK41" i="32"/>
  <c r="AJ41" i="32"/>
  <c r="AH41" i="32"/>
  <c r="AG41" i="32"/>
  <c r="AE41" i="32"/>
  <c r="AD41" i="32"/>
  <c r="AB41" i="32"/>
  <c r="AA41" i="32"/>
  <c r="Y41" i="32"/>
  <c r="X41" i="32"/>
  <c r="V41" i="32"/>
  <c r="U41" i="32"/>
  <c r="S41" i="32"/>
  <c r="R41" i="32"/>
  <c r="P41" i="32"/>
  <c r="O41" i="32"/>
  <c r="M41" i="32"/>
  <c r="L41" i="32"/>
  <c r="J41" i="32"/>
  <c r="I41" i="32"/>
  <c r="G41" i="32"/>
  <c r="F41" i="32"/>
  <c r="D41" i="32"/>
  <c r="C41" i="32"/>
  <c r="AW40" i="32"/>
  <c r="AV40" i="32"/>
  <c r="AT40" i="32"/>
  <c r="AS40" i="32"/>
  <c r="AQ40" i="32"/>
  <c r="AP40" i="32"/>
  <c r="AN40" i="32"/>
  <c r="AM40" i="32"/>
  <c r="AK40" i="32"/>
  <c r="AJ40" i="32"/>
  <c r="AH40" i="32"/>
  <c r="AG40" i="32"/>
  <c r="AE40" i="32"/>
  <c r="AD40" i="32"/>
  <c r="AB40" i="32"/>
  <c r="AA40" i="32"/>
  <c r="Y40" i="32"/>
  <c r="X40" i="32"/>
  <c r="V40" i="32"/>
  <c r="U40" i="32"/>
  <c r="S40" i="32"/>
  <c r="R40" i="32"/>
  <c r="P40" i="32"/>
  <c r="O40" i="32"/>
  <c r="M40" i="32"/>
  <c r="L40" i="32"/>
  <c r="J40" i="32"/>
  <c r="I40" i="32"/>
  <c r="G40" i="32"/>
  <c r="F40" i="32"/>
  <c r="D40" i="32"/>
  <c r="C40" i="32"/>
  <c r="AW39" i="32"/>
  <c r="AV39" i="32"/>
  <c r="AT39" i="32"/>
  <c r="AS39" i="32"/>
  <c r="AQ39" i="32"/>
  <c r="AP39" i="32"/>
  <c r="AN39" i="32"/>
  <c r="AM39" i="32"/>
  <c r="AK39" i="32"/>
  <c r="AJ39" i="32"/>
  <c r="AH39" i="32"/>
  <c r="AG39" i="32"/>
  <c r="AE39" i="32"/>
  <c r="AD39" i="32"/>
  <c r="AB39" i="32"/>
  <c r="AA39" i="32"/>
  <c r="Y39" i="32"/>
  <c r="X39" i="32"/>
  <c r="V39" i="32"/>
  <c r="U39" i="32"/>
  <c r="S39" i="32"/>
  <c r="R39" i="32"/>
  <c r="P39" i="32"/>
  <c r="O39" i="32"/>
  <c r="M39" i="32"/>
  <c r="L39" i="32"/>
  <c r="J39" i="32"/>
  <c r="I39" i="32"/>
  <c r="G39" i="32"/>
  <c r="F39" i="32"/>
  <c r="D39" i="32"/>
  <c r="C39" i="32"/>
  <c r="AW38" i="32"/>
  <c r="AV38" i="32"/>
  <c r="AT38" i="32"/>
  <c r="AS38" i="32"/>
  <c r="AQ38" i="32"/>
  <c r="AP38" i="32"/>
  <c r="AN38" i="32"/>
  <c r="AM38" i="32"/>
  <c r="AK38" i="32"/>
  <c r="AJ38" i="32"/>
  <c r="AH38" i="32"/>
  <c r="AG38" i="32"/>
  <c r="AE38" i="32"/>
  <c r="AD38" i="32"/>
  <c r="AB38" i="32"/>
  <c r="AA38" i="32"/>
  <c r="Y38" i="32"/>
  <c r="X38" i="32"/>
  <c r="V38" i="32"/>
  <c r="U38" i="32"/>
  <c r="S38" i="32"/>
  <c r="R38" i="32"/>
  <c r="P38" i="32"/>
  <c r="O38" i="32"/>
  <c r="M38" i="32"/>
  <c r="L38" i="32"/>
  <c r="J38" i="32"/>
  <c r="I38" i="32"/>
  <c r="G38" i="32"/>
  <c r="F38" i="32"/>
  <c r="D38" i="32"/>
  <c r="C38" i="32"/>
  <c r="AW37" i="32"/>
  <c r="AV37" i="32"/>
  <c r="AT37" i="32"/>
  <c r="AS37" i="32"/>
  <c r="AQ37" i="32"/>
  <c r="AP37" i="32"/>
  <c r="AN37" i="32"/>
  <c r="AM37" i="32"/>
  <c r="AK37" i="32"/>
  <c r="AJ37" i="32"/>
  <c r="AH37" i="32"/>
  <c r="AG37" i="32"/>
  <c r="AE37" i="32"/>
  <c r="AD37" i="32"/>
  <c r="AB37" i="32"/>
  <c r="AA37" i="32"/>
  <c r="Y37" i="32"/>
  <c r="X37" i="32"/>
  <c r="V37" i="32"/>
  <c r="U37" i="32"/>
  <c r="S37" i="32"/>
  <c r="R37" i="32"/>
  <c r="P37" i="32"/>
  <c r="O37" i="32"/>
  <c r="M37" i="32"/>
  <c r="L37" i="32"/>
  <c r="J37" i="32"/>
  <c r="I37" i="32"/>
  <c r="G37" i="32"/>
  <c r="F37" i="32"/>
  <c r="D37" i="32"/>
  <c r="C37" i="32"/>
  <c r="AW36" i="32"/>
  <c r="AV36" i="32"/>
  <c r="AT36" i="32"/>
  <c r="AS36" i="32"/>
  <c r="AQ36" i="32"/>
  <c r="AP36" i="32"/>
  <c r="AN36" i="32"/>
  <c r="AM36" i="32"/>
  <c r="AK36" i="32"/>
  <c r="AJ36" i="32"/>
  <c r="AH36" i="32"/>
  <c r="AG36" i="32"/>
  <c r="AE36" i="32"/>
  <c r="AD36" i="32"/>
  <c r="AB36" i="32"/>
  <c r="AA36" i="32"/>
  <c r="Y36" i="32"/>
  <c r="X36" i="32"/>
  <c r="V36" i="32"/>
  <c r="U36" i="32"/>
  <c r="S36" i="32"/>
  <c r="R36" i="32"/>
  <c r="P36" i="32"/>
  <c r="O36" i="32"/>
  <c r="M36" i="32"/>
  <c r="L36" i="32"/>
  <c r="J36" i="32"/>
  <c r="I36" i="32"/>
  <c r="G36" i="32"/>
  <c r="F36" i="32"/>
  <c r="D36" i="32"/>
  <c r="C36" i="32"/>
  <c r="AW35" i="32"/>
  <c r="AV35" i="32"/>
  <c r="AT35" i="32"/>
  <c r="AS35" i="32"/>
  <c r="AQ35" i="32"/>
  <c r="AP35" i="32"/>
  <c r="AN35" i="32"/>
  <c r="AM35" i="32"/>
  <c r="AK35" i="32"/>
  <c r="AJ35" i="32"/>
  <c r="AH35" i="32"/>
  <c r="AG35" i="32"/>
  <c r="AE35" i="32"/>
  <c r="AD35" i="32"/>
  <c r="AB35" i="32"/>
  <c r="AA35" i="32"/>
  <c r="Y35" i="32"/>
  <c r="X35" i="32"/>
  <c r="V35" i="32"/>
  <c r="U35" i="32"/>
  <c r="S35" i="32"/>
  <c r="R35" i="32"/>
  <c r="P35" i="32"/>
  <c r="O35" i="32"/>
  <c r="M35" i="32"/>
  <c r="L35" i="32"/>
  <c r="J35" i="32"/>
  <c r="I35" i="32"/>
  <c r="G35" i="32"/>
  <c r="F35" i="32"/>
  <c r="D35" i="32"/>
  <c r="C35" i="32"/>
  <c r="AW34" i="32"/>
  <c r="AV34" i="32"/>
  <c r="AT34" i="32"/>
  <c r="AS34" i="32"/>
  <c r="AQ34" i="32"/>
  <c r="AP34" i="32"/>
  <c r="AN34" i="32"/>
  <c r="AM34" i="32"/>
  <c r="AK34" i="32"/>
  <c r="AJ34" i="32"/>
  <c r="AH34" i="32"/>
  <c r="AG34" i="32"/>
  <c r="AE34" i="32"/>
  <c r="AD34" i="32"/>
  <c r="AB34" i="32"/>
  <c r="AA34" i="32"/>
  <c r="Y34" i="32"/>
  <c r="X34" i="32"/>
  <c r="V34" i="32"/>
  <c r="U34" i="32"/>
  <c r="S34" i="32"/>
  <c r="R34" i="32"/>
  <c r="P34" i="32"/>
  <c r="O34" i="32"/>
  <c r="M34" i="32"/>
  <c r="L34" i="32"/>
  <c r="J34" i="32"/>
  <c r="I34" i="32"/>
  <c r="G34" i="32"/>
  <c r="F34" i="32"/>
  <c r="D34" i="32"/>
  <c r="C34" i="32"/>
  <c r="AW33" i="32"/>
  <c r="AV33" i="32"/>
  <c r="AT33" i="32"/>
  <c r="AS33" i="32"/>
  <c r="AQ33" i="32"/>
  <c r="AP33" i="32"/>
  <c r="AN33" i="32"/>
  <c r="AM33" i="32"/>
  <c r="AK33" i="32"/>
  <c r="AJ33" i="32"/>
  <c r="AH33" i="32"/>
  <c r="AG33" i="32"/>
  <c r="AE33" i="32"/>
  <c r="AD33" i="32"/>
  <c r="AB33" i="32"/>
  <c r="AA33" i="32"/>
  <c r="Y33" i="32"/>
  <c r="X33" i="32"/>
  <c r="V33" i="32"/>
  <c r="U33" i="32"/>
  <c r="S33" i="32"/>
  <c r="R33" i="32"/>
  <c r="P33" i="32"/>
  <c r="O33" i="32"/>
  <c r="M33" i="32"/>
  <c r="L33" i="32"/>
  <c r="J33" i="32"/>
  <c r="I33" i="32"/>
  <c r="G33" i="32"/>
  <c r="F33" i="32"/>
  <c r="D33" i="32"/>
  <c r="C33" i="32"/>
  <c r="AW32" i="32"/>
  <c r="AV32" i="32"/>
  <c r="AT32" i="32"/>
  <c r="AS32" i="32"/>
  <c r="AQ32" i="32"/>
  <c r="AP32" i="32"/>
  <c r="AN32" i="32"/>
  <c r="AM32" i="32"/>
  <c r="AK32" i="32"/>
  <c r="AJ32" i="32"/>
  <c r="AH32" i="32"/>
  <c r="AG32" i="32"/>
  <c r="AE32" i="32"/>
  <c r="AD32" i="32"/>
  <c r="AB32" i="32"/>
  <c r="AA32" i="32"/>
  <c r="Y32" i="32"/>
  <c r="X32" i="32"/>
  <c r="V32" i="32"/>
  <c r="U32" i="32"/>
  <c r="S32" i="32"/>
  <c r="R32" i="32"/>
  <c r="P32" i="32"/>
  <c r="O32" i="32"/>
  <c r="M32" i="32"/>
  <c r="L32" i="32"/>
  <c r="J32" i="32"/>
  <c r="I32" i="32"/>
  <c r="G32" i="32"/>
  <c r="F32" i="32"/>
  <c r="D32" i="32"/>
  <c r="C32" i="32"/>
  <c r="AW31" i="32"/>
  <c r="AV31" i="32"/>
  <c r="AT31" i="32"/>
  <c r="AS31" i="32"/>
  <c r="AQ31" i="32"/>
  <c r="AP31" i="32"/>
  <c r="AN31" i="32"/>
  <c r="AM31" i="32"/>
  <c r="AK31" i="32"/>
  <c r="AJ31" i="32"/>
  <c r="AH31" i="32"/>
  <c r="AG31" i="32"/>
  <c r="AE31" i="32"/>
  <c r="AD31" i="32"/>
  <c r="AB31" i="32"/>
  <c r="AA31" i="32"/>
  <c r="Y31" i="32"/>
  <c r="X31" i="32"/>
  <c r="V31" i="32"/>
  <c r="U31" i="32"/>
  <c r="S31" i="32"/>
  <c r="R31" i="32"/>
  <c r="P31" i="32"/>
  <c r="O31" i="32"/>
  <c r="M31" i="32"/>
  <c r="L31" i="32"/>
  <c r="J31" i="32"/>
  <c r="I31" i="32"/>
  <c r="G31" i="32"/>
  <c r="F31" i="32"/>
  <c r="D31" i="32"/>
  <c r="C31" i="32"/>
  <c r="AW30" i="32"/>
  <c r="AV30" i="32"/>
  <c r="AT30" i="32"/>
  <c r="AS30" i="32"/>
  <c r="AQ30" i="32"/>
  <c r="AP30" i="32"/>
  <c r="AN30" i="32"/>
  <c r="AM30" i="32"/>
  <c r="AK30" i="32"/>
  <c r="AJ30" i="32"/>
  <c r="AH30" i="32"/>
  <c r="AG30" i="32"/>
  <c r="AE30" i="32"/>
  <c r="AD30" i="32"/>
  <c r="AB30" i="32"/>
  <c r="AA30" i="32"/>
  <c r="Y30" i="32"/>
  <c r="X30" i="32"/>
  <c r="V30" i="32"/>
  <c r="U30" i="32"/>
  <c r="S30" i="32"/>
  <c r="R30" i="32"/>
  <c r="P30" i="32"/>
  <c r="O30" i="32"/>
  <c r="M30" i="32"/>
  <c r="L30" i="32"/>
  <c r="J30" i="32"/>
  <c r="I30" i="32"/>
  <c r="G30" i="32"/>
  <c r="F30" i="32"/>
  <c r="D30" i="32"/>
  <c r="C30" i="32"/>
  <c r="AW29" i="32"/>
  <c r="AV29" i="32"/>
  <c r="AT29" i="32"/>
  <c r="AS29" i="32"/>
  <c r="AQ29" i="32"/>
  <c r="AP29" i="32"/>
  <c r="AN29" i="32"/>
  <c r="AM29" i="32"/>
  <c r="AK29" i="32"/>
  <c r="AJ29" i="32"/>
  <c r="AH29" i="32"/>
  <c r="AG29" i="32"/>
  <c r="AE29" i="32"/>
  <c r="AD29" i="32"/>
  <c r="AB29" i="32"/>
  <c r="AA29" i="32"/>
  <c r="Y29" i="32"/>
  <c r="X29" i="32"/>
  <c r="V29" i="32"/>
  <c r="U29" i="32"/>
  <c r="S29" i="32"/>
  <c r="R29" i="32"/>
  <c r="P29" i="32"/>
  <c r="O29" i="32"/>
  <c r="M29" i="32"/>
  <c r="L29" i="32"/>
  <c r="J29" i="32"/>
  <c r="I29" i="32"/>
  <c r="G29" i="32"/>
  <c r="F29" i="32"/>
  <c r="D29" i="32"/>
  <c r="C29" i="32"/>
  <c r="AW28" i="32"/>
  <c r="AV28" i="32"/>
  <c r="AT28" i="32"/>
  <c r="AS28" i="32"/>
  <c r="AQ28" i="32"/>
  <c r="AP28" i="32"/>
  <c r="AN28" i="32"/>
  <c r="AM28" i="32"/>
  <c r="AK28" i="32"/>
  <c r="AJ28" i="32"/>
  <c r="AH28" i="32"/>
  <c r="AG28" i="32"/>
  <c r="AE28" i="32"/>
  <c r="AD28" i="32"/>
  <c r="AB28" i="32"/>
  <c r="AA28" i="32"/>
  <c r="Y28" i="32"/>
  <c r="X28" i="32"/>
  <c r="V28" i="32"/>
  <c r="U28" i="32"/>
  <c r="S28" i="32"/>
  <c r="R28" i="32"/>
  <c r="P28" i="32"/>
  <c r="O28" i="32"/>
  <c r="M28" i="32"/>
  <c r="L28" i="32"/>
  <c r="J28" i="32"/>
  <c r="I28" i="32"/>
  <c r="G28" i="32"/>
  <c r="F28" i="32"/>
  <c r="D28" i="32"/>
  <c r="C28" i="32"/>
  <c r="AW27" i="32"/>
  <c r="AV27" i="32"/>
  <c r="AT27" i="32"/>
  <c r="AS27" i="32"/>
  <c r="AQ27" i="32"/>
  <c r="AP27" i="32"/>
  <c r="AN27" i="32"/>
  <c r="AM27" i="32"/>
  <c r="AK27" i="32"/>
  <c r="AJ27" i="32"/>
  <c r="AH27" i="32"/>
  <c r="AG27" i="32"/>
  <c r="AE27" i="32"/>
  <c r="AD27" i="32"/>
  <c r="AB27" i="32"/>
  <c r="AA27" i="32"/>
  <c r="Y27" i="32"/>
  <c r="X27" i="32"/>
  <c r="V27" i="32"/>
  <c r="U27" i="32"/>
  <c r="S27" i="32"/>
  <c r="R27" i="32"/>
  <c r="P27" i="32"/>
  <c r="O27" i="32"/>
  <c r="M27" i="32"/>
  <c r="L27" i="32"/>
  <c r="J27" i="32"/>
  <c r="I27" i="32"/>
  <c r="G27" i="32"/>
  <c r="F27" i="32"/>
  <c r="D27" i="32"/>
  <c r="C27" i="32"/>
  <c r="AW26" i="32"/>
  <c r="AV26" i="32"/>
  <c r="AT26" i="32"/>
  <c r="AS26" i="32"/>
  <c r="AQ26" i="32"/>
  <c r="AP26" i="32"/>
  <c r="AN26" i="32"/>
  <c r="AM26" i="32"/>
  <c r="AK26" i="32"/>
  <c r="AJ26" i="32"/>
  <c r="AH26" i="32"/>
  <c r="AG26" i="32"/>
  <c r="AE26" i="32"/>
  <c r="AD26" i="32"/>
  <c r="AB26" i="32"/>
  <c r="AA26" i="32"/>
  <c r="Y26" i="32"/>
  <c r="X26" i="32"/>
  <c r="V26" i="32"/>
  <c r="U26" i="32"/>
  <c r="S26" i="32"/>
  <c r="R26" i="32"/>
  <c r="P26" i="32"/>
  <c r="O26" i="32"/>
  <c r="M26" i="32"/>
  <c r="L26" i="32"/>
  <c r="J26" i="32"/>
  <c r="I26" i="32"/>
  <c r="G26" i="32"/>
  <c r="F26" i="32"/>
  <c r="D26" i="32"/>
  <c r="C26" i="32"/>
  <c r="AW25" i="32"/>
  <c r="AV25" i="32"/>
  <c r="AT25" i="32"/>
  <c r="AS25" i="32"/>
  <c r="AQ25" i="32"/>
  <c r="AP25" i="32"/>
  <c r="AN25" i="32"/>
  <c r="AM25" i="32"/>
  <c r="AK25" i="32"/>
  <c r="AJ25" i="32"/>
  <c r="AH25" i="32"/>
  <c r="AG25" i="32"/>
  <c r="AE25" i="32"/>
  <c r="AD25" i="32"/>
  <c r="AB25" i="32"/>
  <c r="AA25" i="32"/>
  <c r="Y25" i="32"/>
  <c r="X25" i="32"/>
  <c r="V25" i="32"/>
  <c r="U25" i="32"/>
  <c r="S25" i="32"/>
  <c r="R25" i="32"/>
  <c r="P25" i="32"/>
  <c r="O25" i="32"/>
  <c r="M25" i="32"/>
  <c r="L25" i="32"/>
  <c r="J25" i="32"/>
  <c r="I25" i="32"/>
  <c r="G25" i="32"/>
  <c r="F25" i="32"/>
  <c r="D25" i="32"/>
  <c r="C25" i="32"/>
  <c r="AW24" i="32"/>
  <c r="AV24" i="32"/>
  <c r="AT24" i="32"/>
  <c r="AS24" i="32"/>
  <c r="AQ24" i="32"/>
  <c r="AP24" i="32"/>
  <c r="AN24" i="32"/>
  <c r="AM24" i="32"/>
  <c r="AK24" i="32"/>
  <c r="AJ24" i="32"/>
  <c r="AH24" i="32"/>
  <c r="AG24" i="32"/>
  <c r="AE24" i="32"/>
  <c r="AD24" i="32"/>
  <c r="AB24" i="32"/>
  <c r="AA24" i="32"/>
  <c r="Y24" i="32"/>
  <c r="X24" i="32"/>
  <c r="V24" i="32"/>
  <c r="U24" i="32"/>
  <c r="S24" i="32"/>
  <c r="R24" i="32"/>
  <c r="P24" i="32"/>
  <c r="O24" i="32"/>
  <c r="M24" i="32"/>
  <c r="L24" i="32"/>
  <c r="J24" i="32"/>
  <c r="I24" i="32"/>
  <c r="G24" i="32"/>
  <c r="F24" i="32"/>
  <c r="D24" i="32"/>
  <c r="C24" i="32"/>
  <c r="AW23" i="32"/>
  <c r="AV23" i="32"/>
  <c r="AT23" i="32"/>
  <c r="AS23" i="32"/>
  <c r="AQ23" i="32"/>
  <c r="AP23" i="32"/>
  <c r="AN23" i="32"/>
  <c r="AM23" i="32"/>
  <c r="AK23" i="32"/>
  <c r="AJ23" i="32"/>
  <c r="AH23" i="32"/>
  <c r="AG23" i="32"/>
  <c r="AE23" i="32"/>
  <c r="AD23" i="32"/>
  <c r="AB23" i="32"/>
  <c r="AA23" i="32"/>
  <c r="Y23" i="32"/>
  <c r="X23" i="32"/>
  <c r="V23" i="32"/>
  <c r="U23" i="32"/>
  <c r="S23" i="32"/>
  <c r="R23" i="32"/>
  <c r="P23" i="32"/>
  <c r="O23" i="32"/>
  <c r="M23" i="32"/>
  <c r="L23" i="32"/>
  <c r="J23" i="32"/>
  <c r="I23" i="32"/>
  <c r="G23" i="32"/>
  <c r="F23" i="32"/>
  <c r="D23" i="32"/>
  <c r="C23" i="32"/>
  <c r="AW22" i="32"/>
  <c r="AV22" i="32"/>
  <c r="AT22" i="32"/>
  <c r="AS22" i="32"/>
  <c r="AQ22" i="32"/>
  <c r="AP22" i="32"/>
  <c r="AN22" i="32"/>
  <c r="AM22" i="32"/>
  <c r="AK22" i="32"/>
  <c r="AJ22" i="32"/>
  <c r="AH22" i="32"/>
  <c r="AG22" i="32"/>
  <c r="AE22" i="32"/>
  <c r="AD22" i="32"/>
  <c r="AB22" i="32"/>
  <c r="AA22" i="32"/>
  <c r="Y22" i="32"/>
  <c r="X22" i="32"/>
  <c r="V22" i="32"/>
  <c r="U22" i="32"/>
  <c r="S22" i="32"/>
  <c r="R22" i="32"/>
  <c r="P22" i="32"/>
  <c r="O22" i="32"/>
  <c r="M22" i="32"/>
  <c r="L22" i="32"/>
  <c r="J22" i="32"/>
  <c r="I22" i="32"/>
  <c r="G22" i="32"/>
  <c r="F22" i="32"/>
  <c r="D22" i="32"/>
  <c r="C22" i="32"/>
  <c r="AW21" i="32"/>
  <c r="AV21" i="32"/>
  <c r="AT21" i="32"/>
  <c r="AS21" i="32"/>
  <c r="AQ21" i="32"/>
  <c r="AP21" i="32"/>
  <c r="AN21" i="32"/>
  <c r="AM21" i="32"/>
  <c r="AK21" i="32"/>
  <c r="AJ21" i="32"/>
  <c r="AH21" i="32"/>
  <c r="AG21" i="32"/>
  <c r="AE21" i="32"/>
  <c r="AD21" i="32"/>
  <c r="AB21" i="32"/>
  <c r="AA21" i="32"/>
  <c r="Y21" i="32"/>
  <c r="X21" i="32"/>
  <c r="V21" i="32"/>
  <c r="U21" i="32"/>
  <c r="S21" i="32"/>
  <c r="R21" i="32"/>
  <c r="P21" i="32"/>
  <c r="O21" i="32"/>
  <c r="M21" i="32"/>
  <c r="L21" i="32"/>
  <c r="J21" i="32"/>
  <c r="I21" i="32"/>
  <c r="G21" i="32"/>
  <c r="F21" i="32"/>
  <c r="D21" i="32"/>
  <c r="C21" i="32"/>
  <c r="AW20" i="32"/>
  <c r="AV20" i="32"/>
  <c r="AT20" i="32"/>
  <c r="AS20" i="32"/>
  <c r="AQ20" i="32"/>
  <c r="AP20" i="32"/>
  <c r="AN20" i="32"/>
  <c r="AM20" i="32"/>
  <c r="AK20" i="32"/>
  <c r="AJ20" i="32"/>
  <c r="AH20" i="32"/>
  <c r="AG20" i="32"/>
  <c r="AE20" i="32"/>
  <c r="AD20" i="32"/>
  <c r="AB20" i="32"/>
  <c r="AA20" i="32"/>
  <c r="Y20" i="32"/>
  <c r="X20" i="32"/>
  <c r="V20" i="32"/>
  <c r="U20" i="32"/>
  <c r="S20" i="32"/>
  <c r="R20" i="32"/>
  <c r="P20" i="32"/>
  <c r="O20" i="32"/>
  <c r="M20" i="32"/>
  <c r="L20" i="32"/>
  <c r="J20" i="32"/>
  <c r="I20" i="32"/>
  <c r="G20" i="32"/>
  <c r="F20" i="32"/>
  <c r="D20" i="32"/>
  <c r="C20" i="32"/>
  <c r="AW19" i="32"/>
  <c r="AV19" i="32"/>
  <c r="AT19" i="32"/>
  <c r="AS19" i="32"/>
  <c r="AQ19" i="32"/>
  <c r="AP19" i="32"/>
  <c r="AN19" i="32"/>
  <c r="AM19" i="32"/>
  <c r="AK19" i="32"/>
  <c r="AJ19" i="32"/>
  <c r="AH19" i="32"/>
  <c r="AG19" i="32"/>
  <c r="AE19" i="32"/>
  <c r="AD19" i="32"/>
  <c r="AB19" i="32"/>
  <c r="AA19" i="32"/>
  <c r="Y19" i="32"/>
  <c r="X19" i="32"/>
  <c r="V19" i="32"/>
  <c r="U19" i="32"/>
  <c r="S19" i="32"/>
  <c r="R19" i="32"/>
  <c r="P19" i="32"/>
  <c r="O19" i="32"/>
  <c r="M19" i="32"/>
  <c r="L19" i="32"/>
  <c r="J19" i="32"/>
  <c r="I19" i="32"/>
  <c r="G19" i="32"/>
  <c r="F19" i="32"/>
  <c r="D19" i="32"/>
  <c r="C19" i="32"/>
  <c r="AW18" i="32"/>
  <c r="AV18" i="32"/>
  <c r="AT18" i="32"/>
  <c r="AS18" i="32"/>
  <c r="AQ18" i="32"/>
  <c r="AP18" i="32"/>
  <c r="AN18" i="32"/>
  <c r="AM18" i="32"/>
  <c r="AK18" i="32"/>
  <c r="AJ18" i="32"/>
  <c r="AH18" i="32"/>
  <c r="AG18" i="32"/>
  <c r="AE18" i="32"/>
  <c r="AD18" i="32"/>
  <c r="AB18" i="32"/>
  <c r="AA18" i="32"/>
  <c r="Y18" i="32"/>
  <c r="X18" i="32"/>
  <c r="V18" i="32"/>
  <c r="U18" i="32"/>
  <c r="S18" i="32"/>
  <c r="R18" i="32"/>
  <c r="P18" i="32"/>
  <c r="O18" i="32"/>
  <c r="M18" i="32"/>
  <c r="L18" i="32"/>
  <c r="J18" i="32"/>
  <c r="I18" i="32"/>
  <c r="G18" i="32"/>
  <c r="F18" i="32"/>
  <c r="D18" i="32"/>
  <c r="C18" i="32"/>
  <c r="AW17" i="32"/>
  <c r="AV17" i="32"/>
  <c r="AT17" i="32"/>
  <c r="AS17" i="32"/>
  <c r="AQ17" i="32"/>
  <c r="AP17" i="32"/>
  <c r="AN17" i="32"/>
  <c r="AM17" i="32"/>
  <c r="AK17" i="32"/>
  <c r="AJ17" i="32"/>
  <c r="AH17" i="32"/>
  <c r="AG17" i="32"/>
  <c r="AE17" i="32"/>
  <c r="AD17" i="32"/>
  <c r="AB17" i="32"/>
  <c r="AA17" i="32"/>
  <c r="Y17" i="32"/>
  <c r="X17" i="32"/>
  <c r="V17" i="32"/>
  <c r="U17" i="32"/>
  <c r="S17" i="32"/>
  <c r="R17" i="32"/>
  <c r="P17" i="32"/>
  <c r="O17" i="32"/>
  <c r="M17" i="32"/>
  <c r="L17" i="32"/>
  <c r="J17" i="32"/>
  <c r="I17" i="32"/>
  <c r="G17" i="32"/>
  <c r="F17" i="32"/>
  <c r="D17" i="32"/>
  <c r="C17" i="32"/>
  <c r="AW16" i="32"/>
  <c r="AV16" i="32"/>
  <c r="AT16" i="32"/>
  <c r="AS16" i="32"/>
  <c r="AQ16" i="32"/>
  <c r="AP16" i="32"/>
  <c r="AN16" i="32"/>
  <c r="AM16" i="32"/>
  <c r="AK16" i="32"/>
  <c r="AJ16" i="32"/>
  <c r="AH16" i="32"/>
  <c r="AG16" i="32"/>
  <c r="AE16" i="32"/>
  <c r="AD16" i="32"/>
  <c r="AB16" i="32"/>
  <c r="AA16" i="32"/>
  <c r="Y16" i="32"/>
  <c r="X16" i="32"/>
  <c r="V16" i="32"/>
  <c r="U16" i="32"/>
  <c r="S16" i="32"/>
  <c r="R16" i="32"/>
  <c r="P16" i="32"/>
  <c r="O16" i="32"/>
  <c r="M16" i="32"/>
  <c r="L16" i="32"/>
  <c r="J16" i="32"/>
  <c r="I16" i="32"/>
  <c r="G16" i="32"/>
  <c r="F16" i="32"/>
  <c r="D16" i="32"/>
  <c r="C16" i="32"/>
  <c r="AW15" i="32"/>
  <c r="AV15" i="32"/>
  <c r="AT15" i="32"/>
  <c r="AS15" i="32"/>
  <c r="AQ15" i="32"/>
  <c r="AP15" i="32"/>
  <c r="AN15" i="32"/>
  <c r="AM15" i="32"/>
  <c r="AK15" i="32"/>
  <c r="AJ15" i="32"/>
  <c r="AH15" i="32"/>
  <c r="AG15" i="32"/>
  <c r="AE15" i="32"/>
  <c r="AD15" i="32"/>
  <c r="AB15" i="32"/>
  <c r="AA15" i="32"/>
  <c r="Y15" i="32"/>
  <c r="X15" i="32"/>
  <c r="V15" i="32"/>
  <c r="U15" i="32"/>
  <c r="S15" i="32"/>
  <c r="R15" i="32"/>
  <c r="P15" i="32"/>
  <c r="O15" i="32"/>
  <c r="M15" i="32"/>
  <c r="L15" i="32"/>
  <c r="J15" i="32"/>
  <c r="I15" i="32"/>
  <c r="G15" i="32"/>
  <c r="F15" i="32"/>
  <c r="D15" i="32"/>
  <c r="C15" i="32"/>
  <c r="AW14" i="32"/>
  <c r="AV14" i="32"/>
  <c r="AT14" i="32"/>
  <c r="AS14" i="32"/>
  <c r="AQ14" i="32"/>
  <c r="AP14" i="32"/>
  <c r="AN14" i="32"/>
  <c r="AM14" i="32"/>
  <c r="AK14" i="32"/>
  <c r="AJ14" i="32"/>
  <c r="AH14" i="32"/>
  <c r="AG14" i="32"/>
  <c r="AE14" i="32"/>
  <c r="AD14" i="32"/>
  <c r="AB14" i="32"/>
  <c r="AA14" i="32"/>
  <c r="Y14" i="32"/>
  <c r="X14" i="32"/>
  <c r="V14" i="32"/>
  <c r="U14" i="32"/>
  <c r="S14" i="32"/>
  <c r="R14" i="32"/>
  <c r="P14" i="32"/>
  <c r="O14" i="32"/>
  <c r="M14" i="32"/>
  <c r="L14" i="32"/>
  <c r="J14" i="32"/>
  <c r="I14" i="32"/>
  <c r="G14" i="32"/>
  <c r="F14" i="32"/>
  <c r="D14" i="32"/>
  <c r="C14" i="32"/>
  <c r="AW13" i="32"/>
  <c r="AV13" i="32"/>
  <c r="AT13" i="32"/>
  <c r="AS13" i="32"/>
  <c r="AQ13" i="32"/>
  <c r="AP13" i="32"/>
  <c r="AN13" i="32"/>
  <c r="AM13" i="32"/>
  <c r="AK13" i="32"/>
  <c r="AJ13" i="32"/>
  <c r="AH13" i="32"/>
  <c r="AG13" i="32"/>
  <c r="AE13" i="32"/>
  <c r="AD13" i="32"/>
  <c r="AB13" i="32"/>
  <c r="AA13" i="32"/>
  <c r="Y13" i="32"/>
  <c r="X13" i="32"/>
  <c r="V13" i="32"/>
  <c r="U13" i="32"/>
  <c r="S13" i="32"/>
  <c r="R13" i="32"/>
  <c r="P13" i="32"/>
  <c r="O13" i="32"/>
  <c r="M13" i="32"/>
  <c r="L13" i="32"/>
  <c r="J13" i="32"/>
  <c r="I13" i="32"/>
  <c r="G13" i="32"/>
  <c r="F13" i="32"/>
  <c r="D13" i="32"/>
  <c r="C13" i="32"/>
  <c r="AW12" i="32"/>
  <c r="AV12" i="32"/>
  <c r="AT12" i="32"/>
  <c r="AS12" i="32"/>
  <c r="AQ12" i="32"/>
  <c r="AP12" i="32"/>
  <c r="AN12" i="32"/>
  <c r="AM12" i="32"/>
  <c r="AK12" i="32"/>
  <c r="AJ12" i="32"/>
  <c r="AH12" i="32"/>
  <c r="AG12" i="32"/>
  <c r="AE12" i="32"/>
  <c r="AD12" i="32"/>
  <c r="AB12" i="32"/>
  <c r="AA12" i="32"/>
  <c r="Y12" i="32"/>
  <c r="X12" i="32"/>
  <c r="V12" i="32"/>
  <c r="U12" i="32"/>
  <c r="S12" i="32"/>
  <c r="R12" i="32"/>
  <c r="P12" i="32"/>
  <c r="O12" i="32"/>
  <c r="M12" i="32"/>
  <c r="L12" i="32"/>
  <c r="J12" i="32"/>
  <c r="I12" i="32"/>
  <c r="G12" i="32"/>
  <c r="F12" i="32"/>
  <c r="D12" i="32"/>
  <c r="C12" i="32"/>
  <c r="AW11" i="32"/>
  <c r="AV11" i="32"/>
  <c r="AT11" i="32"/>
  <c r="AS11" i="32"/>
  <c r="AQ11" i="32"/>
  <c r="AP11" i="32"/>
  <c r="AN11" i="32"/>
  <c r="AM11" i="32"/>
  <c r="AK11" i="32"/>
  <c r="AJ11" i="32"/>
  <c r="AH11" i="32"/>
  <c r="AG11" i="32"/>
  <c r="AE11" i="32"/>
  <c r="AD11" i="32"/>
  <c r="AB11" i="32"/>
  <c r="AA11" i="32"/>
  <c r="Y11" i="32"/>
  <c r="X11" i="32"/>
  <c r="V11" i="32"/>
  <c r="U11" i="32"/>
  <c r="S11" i="32"/>
  <c r="R11" i="32"/>
  <c r="P11" i="32"/>
  <c r="O11" i="32"/>
  <c r="M11" i="32"/>
  <c r="L11" i="32"/>
  <c r="J11" i="32"/>
  <c r="I11" i="32"/>
  <c r="G11" i="32"/>
  <c r="F11" i="32"/>
  <c r="D11" i="32"/>
  <c r="C11" i="32"/>
  <c r="AW10" i="32"/>
  <c r="AV10" i="32"/>
  <c r="AT10" i="32"/>
  <c r="AS10" i="32"/>
  <c r="AQ10" i="32"/>
  <c r="AP10" i="32"/>
  <c r="AN10" i="32"/>
  <c r="AM10" i="32"/>
  <c r="AK10" i="32"/>
  <c r="AJ10" i="32"/>
  <c r="AH10" i="32"/>
  <c r="AG10" i="32"/>
  <c r="AE10" i="32"/>
  <c r="AD10" i="32"/>
  <c r="AB10" i="32"/>
  <c r="AA10" i="32"/>
  <c r="Y10" i="32"/>
  <c r="X10" i="32"/>
  <c r="V10" i="32"/>
  <c r="U10" i="32"/>
  <c r="S10" i="32"/>
  <c r="R10" i="32"/>
  <c r="P10" i="32"/>
  <c r="O10" i="32"/>
  <c r="M10" i="32"/>
  <c r="L10" i="32"/>
  <c r="J10" i="32"/>
  <c r="I10" i="32"/>
  <c r="G10" i="32"/>
  <c r="F10" i="32"/>
  <c r="D10" i="32"/>
  <c r="C10" i="32"/>
  <c r="AW9" i="32"/>
  <c r="AV55" i="32" s="1"/>
  <c r="AV56" i="32" s="1"/>
  <c r="AV57" i="32" s="1"/>
  <c r="AV60" i="32" s="1"/>
  <c r="AV9" i="32"/>
  <c r="AU55" i="32" s="1"/>
  <c r="AU56" i="32" s="1"/>
  <c r="AU57" i="32" s="1"/>
  <c r="AU60" i="32" s="1"/>
  <c r="AT9" i="32"/>
  <c r="AS55" i="32" s="1"/>
  <c r="AS56" i="32" s="1"/>
  <c r="AS57" i="32" s="1"/>
  <c r="AS60" i="32" s="1"/>
  <c r="AS9" i="32"/>
  <c r="AR55" i="32" s="1"/>
  <c r="AR56" i="32" s="1"/>
  <c r="AR57" i="32" s="1"/>
  <c r="AR60" i="32" s="1"/>
  <c r="AQ9" i="32"/>
  <c r="AP55" i="32" s="1"/>
  <c r="AP56" i="32" s="1"/>
  <c r="AP57" i="32" s="1"/>
  <c r="AP60" i="32" s="1"/>
  <c r="AP9" i="32"/>
  <c r="AO55" i="32" s="1"/>
  <c r="AO56" i="32" s="1"/>
  <c r="AO57" i="32" s="1"/>
  <c r="AO60" i="32" s="1"/>
  <c r="AN9" i="32"/>
  <c r="AM55" i="32" s="1"/>
  <c r="AM56" i="32" s="1"/>
  <c r="AM57" i="32" s="1"/>
  <c r="AM60" i="32" s="1"/>
  <c r="AM9" i="32"/>
  <c r="AL55" i="32" s="1"/>
  <c r="AL56" i="32" s="1"/>
  <c r="AL57" i="32" s="1"/>
  <c r="AL60" i="32" s="1"/>
  <c r="AK9" i="32"/>
  <c r="AJ55" i="32" s="1"/>
  <c r="AJ56" i="32" s="1"/>
  <c r="AJ57" i="32" s="1"/>
  <c r="AJ60" i="32" s="1"/>
  <c r="AJ9" i="32"/>
  <c r="AI55" i="32" s="1"/>
  <c r="AI56" i="32" s="1"/>
  <c r="AI57" i="32" s="1"/>
  <c r="AI60" i="32" s="1"/>
  <c r="AH9" i="32"/>
  <c r="AG55" i="32" s="1"/>
  <c r="AG56" i="32" s="1"/>
  <c r="AG57" i="32" s="1"/>
  <c r="AG60" i="32" s="1"/>
  <c r="AG9" i="32"/>
  <c r="AF55" i="32" s="1"/>
  <c r="AF56" i="32" s="1"/>
  <c r="AF57" i="32" s="1"/>
  <c r="AF60" i="32" s="1"/>
  <c r="AE9" i="32"/>
  <c r="AD55" i="32" s="1"/>
  <c r="AD56" i="32" s="1"/>
  <c r="AD57" i="32" s="1"/>
  <c r="AD60" i="32" s="1"/>
  <c r="AD9" i="32"/>
  <c r="AC55" i="32" s="1"/>
  <c r="AC56" i="32" s="1"/>
  <c r="AC57" i="32" s="1"/>
  <c r="AC60" i="32" s="1"/>
  <c r="AB9" i="32"/>
  <c r="AA55" i="32" s="1"/>
  <c r="AA56" i="32" s="1"/>
  <c r="AA57" i="32" s="1"/>
  <c r="AA60" i="32" s="1"/>
  <c r="AA9" i="32"/>
  <c r="Z55" i="32" s="1"/>
  <c r="Z56" i="32" s="1"/>
  <c r="Z57" i="32" s="1"/>
  <c r="Z60" i="32" s="1"/>
  <c r="Y9" i="32"/>
  <c r="X55" i="32" s="1"/>
  <c r="X56" i="32" s="1"/>
  <c r="X57" i="32" s="1"/>
  <c r="X60" i="32" s="1"/>
  <c r="X9" i="32"/>
  <c r="W55" i="32" s="1"/>
  <c r="W56" i="32" s="1"/>
  <c r="W57" i="32" s="1"/>
  <c r="W60" i="32" s="1"/>
  <c r="V9" i="32"/>
  <c r="U55" i="32" s="1"/>
  <c r="U56" i="32" s="1"/>
  <c r="U57" i="32" s="1"/>
  <c r="U60" i="32" s="1"/>
  <c r="U9" i="32"/>
  <c r="T55" i="32" s="1"/>
  <c r="T56" i="32" s="1"/>
  <c r="T57" i="32" s="1"/>
  <c r="T60" i="32" s="1"/>
  <c r="S9" i="32"/>
  <c r="R55" i="32" s="1"/>
  <c r="R56" i="32" s="1"/>
  <c r="R57" i="32" s="1"/>
  <c r="R60" i="32" s="1"/>
  <c r="R9" i="32"/>
  <c r="Q55" i="32" s="1"/>
  <c r="Q56" i="32" s="1"/>
  <c r="Q57" i="32" s="1"/>
  <c r="Q60" i="32" s="1"/>
  <c r="P9" i="32"/>
  <c r="O55" i="32" s="1"/>
  <c r="O56" i="32" s="1"/>
  <c r="O57" i="32" s="1"/>
  <c r="O60" i="32" s="1"/>
  <c r="O9" i="32"/>
  <c r="N55" i="32" s="1"/>
  <c r="N56" i="32" s="1"/>
  <c r="N57" i="32" s="1"/>
  <c r="N60" i="32" s="1"/>
  <c r="M9" i="32"/>
  <c r="L55" i="32" s="1"/>
  <c r="L56" i="32" s="1"/>
  <c r="L57" i="32" s="1"/>
  <c r="L60" i="32" s="1"/>
  <c r="L9" i="32"/>
  <c r="K55" i="32" s="1"/>
  <c r="K56" i="32" s="1"/>
  <c r="K57" i="32" s="1"/>
  <c r="K60" i="32" s="1"/>
  <c r="J9" i="32"/>
  <c r="I55" i="32" s="1"/>
  <c r="I56" i="32" s="1"/>
  <c r="I57" i="32" s="1"/>
  <c r="I60" i="32" s="1"/>
  <c r="I9" i="32"/>
  <c r="H55" i="32" s="1"/>
  <c r="H56" i="32" s="1"/>
  <c r="H57" i="32" s="1"/>
  <c r="H60" i="32" s="1"/>
  <c r="G9" i="32"/>
  <c r="F55" i="32" s="1"/>
  <c r="F56" i="32" s="1"/>
  <c r="F57" i="32" s="1"/>
  <c r="F60" i="32" s="1"/>
  <c r="F9" i="32"/>
  <c r="E55" i="32" s="1"/>
  <c r="E56" i="32" s="1"/>
  <c r="E57" i="32" s="1"/>
  <c r="E60" i="32" s="1"/>
  <c r="D9" i="32"/>
  <c r="C55" i="32" s="1"/>
  <c r="C56" i="32" s="1"/>
  <c r="C57" i="32" s="1"/>
  <c r="C60" i="32" s="1"/>
  <c r="C9" i="32"/>
  <c r="B55" i="32" s="1"/>
  <c r="B56" i="32" s="1"/>
  <c r="B57" i="32" s="1"/>
  <c r="B60" i="32" s="1"/>
  <c r="AW55" i="32" l="1"/>
  <c r="AW56" i="32" s="1"/>
  <c r="AW57" i="32" s="1"/>
  <c r="AW60" i="32" s="1"/>
  <c r="AY51" i="31" l="1"/>
  <c r="AU51" i="31"/>
  <c r="AO51" i="31"/>
  <c r="AM51" i="31"/>
  <c r="AG51" i="31"/>
  <c r="AE51" i="31"/>
  <c r="Y51" i="31"/>
  <c r="W51" i="31"/>
  <c r="Q51" i="31"/>
  <c r="O51" i="31"/>
  <c r="I51" i="31"/>
  <c r="G51" i="31"/>
  <c r="BD49" i="31"/>
  <c r="BD51" i="31" s="1"/>
  <c r="BC49" i="31"/>
  <c r="BC51" i="31" s="1"/>
  <c r="BB49" i="31"/>
  <c r="BB51" i="31" s="1"/>
  <c r="BA49" i="31"/>
  <c r="BA51" i="31" s="1"/>
  <c r="AZ49" i="31"/>
  <c r="AZ51" i="31" s="1"/>
  <c r="AY49" i="31"/>
  <c r="AX49" i="31"/>
  <c r="AX51" i="31" s="1"/>
  <c r="AU49" i="31"/>
  <c r="AT49" i="31"/>
  <c r="AT51" i="31" s="1"/>
  <c r="AS49" i="31"/>
  <c r="AS51" i="31" s="1"/>
  <c r="AR49" i="31"/>
  <c r="AR51" i="31" s="1"/>
  <c r="AQ49" i="31"/>
  <c r="AQ51" i="31" s="1"/>
  <c r="AP49" i="31"/>
  <c r="AP51" i="31" s="1"/>
  <c r="AO49" i="31"/>
  <c r="AN49" i="31"/>
  <c r="AN51" i="31" s="1"/>
  <c r="AM49" i="31"/>
  <c r="AL49" i="31"/>
  <c r="AL51" i="31" s="1"/>
  <c r="AK49" i="31"/>
  <c r="AK51" i="31" s="1"/>
  <c r="AJ49" i="31"/>
  <c r="AJ51" i="31" s="1"/>
  <c r="AI49" i="31"/>
  <c r="AI51" i="31" s="1"/>
  <c r="AH49" i="31"/>
  <c r="AH51" i="31" s="1"/>
  <c r="AG49" i="31"/>
  <c r="AF49" i="31"/>
  <c r="AF51" i="31" s="1"/>
  <c r="AE49" i="31"/>
  <c r="AD49" i="31"/>
  <c r="AD51" i="31" s="1"/>
  <c r="AC49" i="31"/>
  <c r="AC51" i="31" s="1"/>
  <c r="AB49" i="31"/>
  <c r="AB51" i="31" s="1"/>
  <c r="AA49" i="31"/>
  <c r="AA51" i="31" s="1"/>
  <c r="Z49" i="31"/>
  <c r="Z51" i="31" s="1"/>
  <c r="Y49" i="31"/>
  <c r="X49" i="31"/>
  <c r="X51" i="31" s="1"/>
  <c r="W49" i="31"/>
  <c r="V49" i="31"/>
  <c r="V51" i="31" s="1"/>
  <c r="U49" i="31"/>
  <c r="U51" i="31" s="1"/>
  <c r="T49" i="31"/>
  <c r="T51" i="31" s="1"/>
  <c r="S49" i="31"/>
  <c r="S51" i="31" s="1"/>
  <c r="R49" i="31"/>
  <c r="R51" i="31" s="1"/>
  <c r="Q49" i="31"/>
  <c r="P49" i="31"/>
  <c r="P51" i="31" s="1"/>
  <c r="O49" i="31"/>
  <c r="N49" i="31"/>
  <c r="N51" i="31" s="1"/>
  <c r="M49" i="31"/>
  <c r="M51" i="31" s="1"/>
  <c r="L49" i="31"/>
  <c r="L51" i="31" s="1"/>
  <c r="K49" i="31"/>
  <c r="K51" i="31" s="1"/>
  <c r="J49" i="31"/>
  <c r="J51" i="31" s="1"/>
  <c r="I49" i="31"/>
  <c r="H49" i="31"/>
  <c r="H51" i="31" s="1"/>
  <c r="G49" i="31"/>
  <c r="F49" i="31"/>
  <c r="F51" i="31" s="1"/>
  <c r="E49" i="31"/>
  <c r="E51" i="31" s="1"/>
  <c r="D49" i="31"/>
  <c r="D51" i="31" s="1"/>
  <c r="C49" i="31"/>
  <c r="C51" i="31" s="1"/>
  <c r="B49" i="31"/>
  <c r="B51" i="31" s="1"/>
  <c r="AW47" i="31"/>
  <c r="AV47" i="31"/>
  <c r="AT47" i="31"/>
  <c r="AS47" i="31"/>
  <c r="AQ47" i="31"/>
  <c r="AP47" i="31"/>
  <c r="AN47" i="31"/>
  <c r="AM47" i="31"/>
  <c r="AK47" i="31"/>
  <c r="AJ47" i="31"/>
  <c r="AH47" i="31"/>
  <c r="AG47" i="31"/>
  <c r="AE47" i="31"/>
  <c r="AD47" i="31"/>
  <c r="AB47" i="31"/>
  <c r="AA47" i="31"/>
  <c r="Y47" i="31"/>
  <c r="X47" i="31"/>
  <c r="V47" i="31"/>
  <c r="U47" i="31"/>
  <c r="S47" i="31"/>
  <c r="R47" i="31"/>
  <c r="P47" i="31"/>
  <c r="O47" i="31"/>
  <c r="M47" i="31"/>
  <c r="L47" i="31"/>
  <c r="J47" i="31"/>
  <c r="I47" i="31"/>
  <c r="G47" i="31"/>
  <c r="F47" i="31"/>
  <c r="D47" i="31"/>
  <c r="C47" i="31"/>
  <c r="AW46" i="31"/>
  <c r="AV46" i="31"/>
  <c r="AT46" i="31"/>
  <c r="AS46" i="31"/>
  <c r="AQ46" i="31"/>
  <c r="AP46" i="31"/>
  <c r="AN46" i="31"/>
  <c r="AM46" i="31"/>
  <c r="AK46" i="31"/>
  <c r="AJ46" i="31"/>
  <c r="AH46" i="31"/>
  <c r="AG46" i="31"/>
  <c r="AE46" i="31"/>
  <c r="AD46" i="31"/>
  <c r="AB46" i="31"/>
  <c r="AA46" i="31"/>
  <c r="Y46" i="31"/>
  <c r="X46" i="31"/>
  <c r="V46" i="31"/>
  <c r="U46" i="31"/>
  <c r="S46" i="31"/>
  <c r="R46" i="31"/>
  <c r="P46" i="31"/>
  <c r="O46" i="31"/>
  <c r="M46" i="31"/>
  <c r="L46" i="31"/>
  <c r="J46" i="31"/>
  <c r="I46" i="31"/>
  <c r="G46" i="31"/>
  <c r="F46" i="31"/>
  <c r="D46" i="31"/>
  <c r="C46" i="31"/>
  <c r="AW45" i="31"/>
  <c r="AV45" i="31"/>
  <c r="AT45" i="31"/>
  <c r="AS45" i="31"/>
  <c r="AQ45" i="31"/>
  <c r="AP45" i="31"/>
  <c r="AN45" i="31"/>
  <c r="AM45" i="31"/>
  <c r="AK45" i="31"/>
  <c r="AJ45" i="31"/>
  <c r="AH45" i="31"/>
  <c r="AG45" i="31"/>
  <c r="AE45" i="31"/>
  <c r="AD45" i="31"/>
  <c r="AB45" i="31"/>
  <c r="AA45" i="31"/>
  <c r="Y45" i="31"/>
  <c r="X45" i="31"/>
  <c r="V45" i="31"/>
  <c r="U45" i="31"/>
  <c r="S45" i="31"/>
  <c r="R45" i="31"/>
  <c r="P45" i="31"/>
  <c r="O45" i="31"/>
  <c r="M45" i="31"/>
  <c r="L45" i="31"/>
  <c r="J45" i="31"/>
  <c r="I45" i="31"/>
  <c r="G45" i="31"/>
  <c r="F45" i="31"/>
  <c r="D45" i="31"/>
  <c r="C45" i="31"/>
  <c r="AW44" i="31"/>
  <c r="AV44" i="31"/>
  <c r="AT44" i="31"/>
  <c r="AS44" i="31"/>
  <c r="AQ44" i="31"/>
  <c r="AP44" i="31"/>
  <c r="AN44" i="31"/>
  <c r="AM44" i="31"/>
  <c r="AK44" i="31"/>
  <c r="AJ44" i="31"/>
  <c r="AH44" i="31"/>
  <c r="AG44" i="31"/>
  <c r="AE44" i="31"/>
  <c r="AD44" i="31"/>
  <c r="AB44" i="31"/>
  <c r="AA44" i="31"/>
  <c r="Y44" i="31"/>
  <c r="X44" i="31"/>
  <c r="V44" i="31"/>
  <c r="U44" i="31"/>
  <c r="S44" i="31"/>
  <c r="R44" i="31"/>
  <c r="P44" i="31"/>
  <c r="O44" i="31"/>
  <c r="M44" i="31"/>
  <c r="L44" i="31"/>
  <c r="J44" i="31"/>
  <c r="I44" i="31"/>
  <c r="G44" i="31"/>
  <c r="F44" i="31"/>
  <c r="D44" i="31"/>
  <c r="C44" i="31"/>
  <c r="AW43" i="31"/>
  <c r="AV43" i="31"/>
  <c r="AT43" i="31"/>
  <c r="AS43" i="31"/>
  <c r="AQ43" i="31"/>
  <c r="AP43" i="31"/>
  <c r="AN43" i="31"/>
  <c r="AM43" i="31"/>
  <c r="AK43" i="31"/>
  <c r="AJ43" i="31"/>
  <c r="AH43" i="31"/>
  <c r="AG43" i="31"/>
  <c r="AE43" i="31"/>
  <c r="AD43" i="31"/>
  <c r="AB43" i="31"/>
  <c r="AA43" i="31"/>
  <c r="Y43" i="31"/>
  <c r="X43" i="31"/>
  <c r="V43" i="31"/>
  <c r="U43" i="31"/>
  <c r="S43" i="31"/>
  <c r="R43" i="31"/>
  <c r="P43" i="31"/>
  <c r="O43" i="31"/>
  <c r="M43" i="31"/>
  <c r="L43" i="31"/>
  <c r="J43" i="31"/>
  <c r="I43" i="31"/>
  <c r="G43" i="31"/>
  <c r="F43" i="31"/>
  <c r="D43" i="31"/>
  <c r="C43" i="31"/>
  <c r="AW42" i="31"/>
  <c r="AV42" i="31"/>
  <c r="AT42" i="31"/>
  <c r="AS42" i="31"/>
  <c r="AQ42" i="31"/>
  <c r="AP42" i="31"/>
  <c r="AN42" i="31"/>
  <c r="AM42" i="31"/>
  <c r="AK42" i="31"/>
  <c r="AJ42" i="31"/>
  <c r="AH42" i="31"/>
  <c r="AG42" i="31"/>
  <c r="AE42" i="31"/>
  <c r="AD42" i="31"/>
  <c r="AB42" i="31"/>
  <c r="AA42" i="31"/>
  <c r="Y42" i="31"/>
  <c r="X42" i="31"/>
  <c r="V42" i="31"/>
  <c r="U42" i="31"/>
  <c r="S42" i="31"/>
  <c r="R42" i="31"/>
  <c r="P42" i="31"/>
  <c r="O42" i="31"/>
  <c r="M42" i="31"/>
  <c r="L42" i="31"/>
  <c r="J42" i="31"/>
  <c r="I42" i="31"/>
  <c r="G42" i="31"/>
  <c r="F42" i="31"/>
  <c r="D42" i="31"/>
  <c r="C42" i="31"/>
  <c r="AW41" i="31"/>
  <c r="AV41" i="31"/>
  <c r="AT41" i="31"/>
  <c r="AS41" i="31"/>
  <c r="AQ41" i="31"/>
  <c r="AP41" i="31"/>
  <c r="AN41" i="31"/>
  <c r="AM41" i="31"/>
  <c r="AK41" i="31"/>
  <c r="AJ41" i="31"/>
  <c r="AH41" i="31"/>
  <c r="AG41" i="31"/>
  <c r="AE41" i="31"/>
  <c r="AD41" i="31"/>
  <c r="AB41" i="31"/>
  <c r="AA41" i="31"/>
  <c r="Y41" i="31"/>
  <c r="X41" i="31"/>
  <c r="V41" i="31"/>
  <c r="U41" i="31"/>
  <c r="S41" i="31"/>
  <c r="R41" i="31"/>
  <c r="P41" i="31"/>
  <c r="O41" i="31"/>
  <c r="M41" i="31"/>
  <c r="L41" i="31"/>
  <c r="J41" i="31"/>
  <c r="I41" i="31"/>
  <c r="G41" i="31"/>
  <c r="F41" i="31"/>
  <c r="D41" i="31"/>
  <c r="C41" i="31"/>
  <c r="AW40" i="31"/>
  <c r="AV40" i="31"/>
  <c r="AT40" i="31"/>
  <c r="AS40" i="31"/>
  <c r="AQ40" i="31"/>
  <c r="AP40" i="31"/>
  <c r="AN40" i="31"/>
  <c r="AM40" i="31"/>
  <c r="AK40" i="31"/>
  <c r="AJ40" i="31"/>
  <c r="AH40" i="31"/>
  <c r="AG40" i="31"/>
  <c r="AE40" i="31"/>
  <c r="AD40" i="31"/>
  <c r="AB40" i="31"/>
  <c r="AA40" i="31"/>
  <c r="Y40" i="31"/>
  <c r="X40" i="31"/>
  <c r="V40" i="31"/>
  <c r="U40" i="31"/>
  <c r="S40" i="31"/>
  <c r="R40" i="31"/>
  <c r="P40" i="31"/>
  <c r="O40" i="31"/>
  <c r="M40" i="31"/>
  <c r="L40" i="31"/>
  <c r="J40" i="31"/>
  <c r="I40" i="31"/>
  <c r="G40" i="31"/>
  <c r="F40" i="31"/>
  <c r="D40" i="31"/>
  <c r="C40" i="31"/>
  <c r="AW39" i="31"/>
  <c r="AV39" i="31"/>
  <c r="AT39" i="31"/>
  <c r="AS39" i="31"/>
  <c r="AQ39" i="31"/>
  <c r="AP39" i="31"/>
  <c r="AN39" i="31"/>
  <c r="AM39" i="31"/>
  <c r="AK39" i="31"/>
  <c r="AJ39" i="31"/>
  <c r="AH39" i="31"/>
  <c r="AG39" i="31"/>
  <c r="AE39" i="31"/>
  <c r="AD39" i="31"/>
  <c r="AB39" i="31"/>
  <c r="AA39" i="31"/>
  <c r="Y39" i="31"/>
  <c r="X39" i="31"/>
  <c r="V39" i="31"/>
  <c r="U39" i="31"/>
  <c r="S39" i="31"/>
  <c r="R39" i="31"/>
  <c r="P39" i="31"/>
  <c r="O39" i="31"/>
  <c r="M39" i="31"/>
  <c r="L39" i="31"/>
  <c r="J39" i="31"/>
  <c r="I39" i="31"/>
  <c r="G39" i="31"/>
  <c r="F39" i="31"/>
  <c r="D39" i="31"/>
  <c r="C39" i="31"/>
  <c r="AW38" i="31"/>
  <c r="AV38" i="31"/>
  <c r="AT38" i="31"/>
  <c r="AS38" i="31"/>
  <c r="AQ38" i="31"/>
  <c r="AP38" i="31"/>
  <c r="AN38" i="31"/>
  <c r="AM38" i="31"/>
  <c r="AK38" i="31"/>
  <c r="AJ38" i="31"/>
  <c r="AH38" i="31"/>
  <c r="AG38" i="31"/>
  <c r="AE38" i="31"/>
  <c r="AD38" i="31"/>
  <c r="AB38" i="31"/>
  <c r="AA38" i="31"/>
  <c r="Y38" i="31"/>
  <c r="X38" i="31"/>
  <c r="V38" i="31"/>
  <c r="U38" i="31"/>
  <c r="S38" i="31"/>
  <c r="R38" i="31"/>
  <c r="P38" i="31"/>
  <c r="O38" i="31"/>
  <c r="M38" i="31"/>
  <c r="L38" i="31"/>
  <c r="J38" i="31"/>
  <c r="I38" i="31"/>
  <c r="G38" i="31"/>
  <c r="F38" i="31"/>
  <c r="D38" i="31"/>
  <c r="C38" i="31"/>
  <c r="AW37" i="31"/>
  <c r="AV37" i="31"/>
  <c r="AT37" i="31"/>
  <c r="AS37" i="31"/>
  <c r="AQ37" i="31"/>
  <c r="AP37" i="31"/>
  <c r="AN37" i="31"/>
  <c r="AM37" i="31"/>
  <c r="AK37" i="31"/>
  <c r="AJ37" i="31"/>
  <c r="AH37" i="31"/>
  <c r="AG37" i="31"/>
  <c r="AE37" i="31"/>
  <c r="AD37" i="31"/>
  <c r="AB37" i="31"/>
  <c r="AA37" i="31"/>
  <c r="Y37" i="31"/>
  <c r="X37" i="31"/>
  <c r="V37" i="31"/>
  <c r="U37" i="31"/>
  <c r="S37" i="31"/>
  <c r="R37" i="31"/>
  <c r="P37" i="31"/>
  <c r="O37" i="31"/>
  <c r="M37" i="31"/>
  <c r="L37" i="31"/>
  <c r="J37" i="31"/>
  <c r="I37" i="31"/>
  <c r="G37" i="31"/>
  <c r="F37" i="31"/>
  <c r="D37" i="31"/>
  <c r="C37" i="31"/>
  <c r="AW36" i="31"/>
  <c r="AV36" i="31"/>
  <c r="AT36" i="31"/>
  <c r="AS36" i="31"/>
  <c r="AQ36" i="31"/>
  <c r="AP36" i="31"/>
  <c r="AN36" i="31"/>
  <c r="AM36" i="31"/>
  <c r="AK36" i="31"/>
  <c r="AJ36" i="31"/>
  <c r="AH36" i="31"/>
  <c r="AG36" i="31"/>
  <c r="AE36" i="31"/>
  <c r="AD36" i="31"/>
  <c r="AB36" i="31"/>
  <c r="AA36" i="31"/>
  <c r="Y36" i="31"/>
  <c r="X36" i="31"/>
  <c r="V36" i="31"/>
  <c r="U36" i="31"/>
  <c r="S36" i="31"/>
  <c r="R36" i="31"/>
  <c r="P36" i="31"/>
  <c r="O36" i="31"/>
  <c r="M36" i="31"/>
  <c r="L36" i="31"/>
  <c r="J36" i="31"/>
  <c r="I36" i="31"/>
  <c r="G36" i="31"/>
  <c r="F36" i="31"/>
  <c r="D36" i="31"/>
  <c r="C36" i="31"/>
  <c r="AW35" i="31"/>
  <c r="AV35" i="31"/>
  <c r="AT35" i="31"/>
  <c r="AS35" i="31"/>
  <c r="AQ35" i="31"/>
  <c r="AP35" i="31"/>
  <c r="AN35" i="31"/>
  <c r="AM35" i="31"/>
  <c r="AK35" i="31"/>
  <c r="AJ35" i="31"/>
  <c r="AH35" i="31"/>
  <c r="AG35" i="31"/>
  <c r="AE35" i="31"/>
  <c r="AD35" i="31"/>
  <c r="AB35" i="31"/>
  <c r="AA35" i="31"/>
  <c r="Y35" i="31"/>
  <c r="X35" i="31"/>
  <c r="V35" i="31"/>
  <c r="U35" i="31"/>
  <c r="S35" i="31"/>
  <c r="R35" i="31"/>
  <c r="P35" i="31"/>
  <c r="O35" i="31"/>
  <c r="M35" i="31"/>
  <c r="L35" i="31"/>
  <c r="J35" i="31"/>
  <c r="I35" i="31"/>
  <c r="G35" i="31"/>
  <c r="F35" i="31"/>
  <c r="D35" i="31"/>
  <c r="C35" i="31"/>
  <c r="AW34" i="31"/>
  <c r="AV34" i="31"/>
  <c r="AT34" i="31"/>
  <c r="AS34" i="31"/>
  <c r="AQ34" i="31"/>
  <c r="AP34" i="31"/>
  <c r="AN34" i="31"/>
  <c r="AM34" i="31"/>
  <c r="AK34" i="31"/>
  <c r="AJ34" i="31"/>
  <c r="AH34" i="31"/>
  <c r="AG34" i="31"/>
  <c r="AE34" i="31"/>
  <c r="AD34" i="31"/>
  <c r="AB34" i="31"/>
  <c r="AA34" i="31"/>
  <c r="Y34" i="31"/>
  <c r="X34" i="31"/>
  <c r="V34" i="31"/>
  <c r="U34" i="31"/>
  <c r="S34" i="31"/>
  <c r="R34" i="31"/>
  <c r="P34" i="31"/>
  <c r="O34" i="31"/>
  <c r="M34" i="31"/>
  <c r="L34" i="31"/>
  <c r="J34" i="31"/>
  <c r="I34" i="31"/>
  <c r="G34" i="31"/>
  <c r="F34" i="31"/>
  <c r="D34" i="31"/>
  <c r="C34" i="31"/>
  <c r="AW33" i="31"/>
  <c r="AV33" i="31"/>
  <c r="AT33" i="31"/>
  <c r="AS33" i="31"/>
  <c r="AQ33" i="31"/>
  <c r="AP33" i="31"/>
  <c r="AN33" i="31"/>
  <c r="AM33" i="31"/>
  <c r="AK33" i="31"/>
  <c r="AJ33" i="31"/>
  <c r="AH33" i="31"/>
  <c r="AG33" i="31"/>
  <c r="AE33" i="31"/>
  <c r="AD33" i="31"/>
  <c r="AB33" i="31"/>
  <c r="AA33" i="31"/>
  <c r="Y33" i="31"/>
  <c r="X33" i="31"/>
  <c r="V33" i="31"/>
  <c r="U33" i="31"/>
  <c r="S33" i="31"/>
  <c r="R33" i="31"/>
  <c r="P33" i="31"/>
  <c r="O33" i="31"/>
  <c r="M33" i="31"/>
  <c r="L33" i="31"/>
  <c r="J33" i="31"/>
  <c r="I33" i="31"/>
  <c r="G33" i="31"/>
  <c r="F33" i="31"/>
  <c r="D33" i="31"/>
  <c r="C33" i="31"/>
  <c r="AW32" i="31"/>
  <c r="AV32" i="31"/>
  <c r="AT32" i="31"/>
  <c r="AS32" i="31"/>
  <c r="AQ32" i="31"/>
  <c r="AP32" i="31"/>
  <c r="AN32" i="31"/>
  <c r="AM32" i="31"/>
  <c r="AK32" i="31"/>
  <c r="AJ32" i="31"/>
  <c r="AH32" i="31"/>
  <c r="AG32" i="31"/>
  <c r="AE32" i="31"/>
  <c r="AD32" i="31"/>
  <c r="AB32" i="31"/>
  <c r="AA32" i="31"/>
  <c r="Y32" i="31"/>
  <c r="X32" i="31"/>
  <c r="V32" i="31"/>
  <c r="U32" i="31"/>
  <c r="S32" i="31"/>
  <c r="R32" i="31"/>
  <c r="P32" i="31"/>
  <c r="O32" i="31"/>
  <c r="M32" i="31"/>
  <c r="L32" i="31"/>
  <c r="J32" i="31"/>
  <c r="I32" i="31"/>
  <c r="G32" i="31"/>
  <c r="F32" i="31"/>
  <c r="D32" i="31"/>
  <c r="C32" i="31"/>
  <c r="AW31" i="31"/>
  <c r="AV31" i="31"/>
  <c r="AT31" i="31"/>
  <c r="AS31" i="31"/>
  <c r="AQ31" i="31"/>
  <c r="AP31" i="31"/>
  <c r="AN31" i="31"/>
  <c r="AM31" i="31"/>
  <c r="AK31" i="31"/>
  <c r="AJ31" i="31"/>
  <c r="AH31" i="31"/>
  <c r="AG31" i="31"/>
  <c r="AE31" i="31"/>
  <c r="AD31" i="31"/>
  <c r="AB31" i="31"/>
  <c r="AA31" i="31"/>
  <c r="Y31" i="31"/>
  <c r="X31" i="31"/>
  <c r="V31" i="31"/>
  <c r="U31" i="31"/>
  <c r="S31" i="31"/>
  <c r="R31" i="31"/>
  <c r="P31" i="31"/>
  <c r="O31" i="31"/>
  <c r="M31" i="31"/>
  <c r="L31" i="31"/>
  <c r="J31" i="31"/>
  <c r="I31" i="31"/>
  <c r="G31" i="31"/>
  <c r="F31" i="31"/>
  <c r="D31" i="31"/>
  <c r="C31" i="31"/>
  <c r="AW30" i="31"/>
  <c r="AV30" i="31"/>
  <c r="AT30" i="31"/>
  <c r="AS30" i="31"/>
  <c r="AQ30" i="31"/>
  <c r="AP30" i="31"/>
  <c r="AN30" i="31"/>
  <c r="AM30" i="31"/>
  <c r="AK30" i="31"/>
  <c r="AJ30" i="31"/>
  <c r="AH30" i="31"/>
  <c r="AG30" i="31"/>
  <c r="AE30" i="31"/>
  <c r="AD30" i="31"/>
  <c r="AB30" i="31"/>
  <c r="AA30" i="31"/>
  <c r="Y30" i="31"/>
  <c r="X30" i="31"/>
  <c r="V30" i="31"/>
  <c r="U30" i="31"/>
  <c r="S30" i="31"/>
  <c r="R30" i="31"/>
  <c r="P30" i="31"/>
  <c r="O30" i="31"/>
  <c r="M30" i="31"/>
  <c r="L30" i="31"/>
  <c r="J30" i="31"/>
  <c r="I30" i="31"/>
  <c r="G30" i="31"/>
  <c r="F30" i="31"/>
  <c r="D30" i="31"/>
  <c r="C30" i="31"/>
  <c r="AW29" i="31"/>
  <c r="AV29" i="31"/>
  <c r="AT29" i="31"/>
  <c r="AS29" i="31"/>
  <c r="AQ29" i="31"/>
  <c r="AP29" i="31"/>
  <c r="AN29" i="31"/>
  <c r="AM29" i="31"/>
  <c r="AK29" i="31"/>
  <c r="AJ29" i="31"/>
  <c r="AH29" i="31"/>
  <c r="AG29" i="31"/>
  <c r="AE29" i="31"/>
  <c r="AD29" i="31"/>
  <c r="AB29" i="31"/>
  <c r="AA29" i="31"/>
  <c r="Y29" i="31"/>
  <c r="X29" i="31"/>
  <c r="V29" i="31"/>
  <c r="U29" i="31"/>
  <c r="S29" i="31"/>
  <c r="R29" i="31"/>
  <c r="P29" i="31"/>
  <c r="O29" i="31"/>
  <c r="M29" i="31"/>
  <c r="L29" i="31"/>
  <c r="J29" i="31"/>
  <c r="I29" i="31"/>
  <c r="G29" i="31"/>
  <c r="F29" i="31"/>
  <c r="D29" i="31"/>
  <c r="C29" i="31"/>
  <c r="AW28" i="31"/>
  <c r="AV28" i="31"/>
  <c r="AT28" i="31"/>
  <c r="AS28" i="31"/>
  <c r="AQ28" i="31"/>
  <c r="AP28" i="31"/>
  <c r="AN28" i="31"/>
  <c r="AM28" i="31"/>
  <c r="AK28" i="31"/>
  <c r="AJ28" i="31"/>
  <c r="AH28" i="31"/>
  <c r="AG28" i="31"/>
  <c r="AE28" i="31"/>
  <c r="AD28" i="31"/>
  <c r="AB28" i="31"/>
  <c r="AA28" i="31"/>
  <c r="Y28" i="31"/>
  <c r="X28" i="31"/>
  <c r="V28" i="31"/>
  <c r="U28" i="31"/>
  <c r="S28" i="31"/>
  <c r="R28" i="31"/>
  <c r="P28" i="31"/>
  <c r="O28" i="31"/>
  <c r="M28" i="31"/>
  <c r="L28" i="31"/>
  <c r="J28" i="31"/>
  <c r="I28" i="31"/>
  <c r="G28" i="31"/>
  <c r="F28" i="31"/>
  <c r="D28" i="31"/>
  <c r="C28" i="31"/>
  <c r="AW27" i="31"/>
  <c r="AV27" i="31"/>
  <c r="AT27" i="31"/>
  <c r="AS27" i="31"/>
  <c r="AQ27" i="31"/>
  <c r="AP27" i="31"/>
  <c r="AN27" i="31"/>
  <c r="AM27" i="31"/>
  <c r="AK27" i="31"/>
  <c r="AJ27" i="31"/>
  <c r="AH27" i="31"/>
  <c r="AG27" i="31"/>
  <c r="AE27" i="31"/>
  <c r="AD27" i="31"/>
  <c r="AB27" i="31"/>
  <c r="AA27" i="31"/>
  <c r="Y27" i="31"/>
  <c r="X27" i="31"/>
  <c r="V27" i="31"/>
  <c r="U27" i="31"/>
  <c r="S27" i="31"/>
  <c r="R27" i="31"/>
  <c r="P27" i="31"/>
  <c r="O27" i="31"/>
  <c r="M27" i="31"/>
  <c r="L27" i="31"/>
  <c r="J27" i="31"/>
  <c r="I27" i="31"/>
  <c r="G27" i="31"/>
  <c r="F27" i="31"/>
  <c r="D27" i="31"/>
  <c r="C27" i="31"/>
  <c r="AW26" i="31"/>
  <c r="AV26" i="31"/>
  <c r="AT26" i="31"/>
  <c r="AS26" i="31"/>
  <c r="AQ26" i="31"/>
  <c r="AP26" i="31"/>
  <c r="AN26" i="31"/>
  <c r="AM26" i="31"/>
  <c r="AK26" i="31"/>
  <c r="AJ26" i="31"/>
  <c r="AH26" i="31"/>
  <c r="AG26" i="31"/>
  <c r="AE26" i="31"/>
  <c r="AD26" i="31"/>
  <c r="AB26" i="31"/>
  <c r="AA26" i="31"/>
  <c r="Y26" i="31"/>
  <c r="X26" i="31"/>
  <c r="V26" i="31"/>
  <c r="U26" i="31"/>
  <c r="S26" i="31"/>
  <c r="R26" i="31"/>
  <c r="P26" i="31"/>
  <c r="O26" i="31"/>
  <c r="M26" i="31"/>
  <c r="L26" i="31"/>
  <c r="J26" i="31"/>
  <c r="I26" i="31"/>
  <c r="G26" i="31"/>
  <c r="F26" i="31"/>
  <c r="D26" i="31"/>
  <c r="C26" i="31"/>
  <c r="AW25" i="31"/>
  <c r="AV25" i="31"/>
  <c r="AT25" i="31"/>
  <c r="AS25" i="31"/>
  <c r="AQ25" i="31"/>
  <c r="AP25" i="31"/>
  <c r="AN25" i="31"/>
  <c r="AM25" i="31"/>
  <c r="AK25" i="31"/>
  <c r="AJ25" i="31"/>
  <c r="AH25" i="31"/>
  <c r="AG25" i="31"/>
  <c r="AE25" i="31"/>
  <c r="AD25" i="31"/>
  <c r="AB25" i="31"/>
  <c r="AA25" i="31"/>
  <c r="Y25" i="31"/>
  <c r="X25" i="31"/>
  <c r="V25" i="31"/>
  <c r="U25" i="31"/>
  <c r="S25" i="31"/>
  <c r="R25" i="31"/>
  <c r="P25" i="31"/>
  <c r="O25" i="31"/>
  <c r="M25" i="31"/>
  <c r="L25" i="31"/>
  <c r="J25" i="31"/>
  <c r="I25" i="31"/>
  <c r="G25" i="31"/>
  <c r="F25" i="31"/>
  <c r="D25" i="31"/>
  <c r="C25" i="31"/>
  <c r="AW24" i="31"/>
  <c r="AV24" i="31"/>
  <c r="AT24" i="31"/>
  <c r="AS24" i="31"/>
  <c r="AQ24" i="31"/>
  <c r="AP24" i="31"/>
  <c r="AN24" i="31"/>
  <c r="AM24" i="31"/>
  <c r="AK24" i="31"/>
  <c r="AJ24" i="31"/>
  <c r="AH24" i="31"/>
  <c r="AG24" i="31"/>
  <c r="AE24" i="31"/>
  <c r="AD24" i="31"/>
  <c r="AB24" i="31"/>
  <c r="AA24" i="31"/>
  <c r="Y24" i="31"/>
  <c r="X24" i="31"/>
  <c r="V24" i="31"/>
  <c r="U24" i="31"/>
  <c r="S24" i="31"/>
  <c r="R24" i="31"/>
  <c r="P24" i="31"/>
  <c r="O24" i="31"/>
  <c r="M24" i="31"/>
  <c r="L24" i="31"/>
  <c r="J24" i="31"/>
  <c r="I24" i="31"/>
  <c r="G24" i="31"/>
  <c r="F24" i="31"/>
  <c r="D24" i="31"/>
  <c r="C24" i="31"/>
  <c r="AW23" i="31"/>
  <c r="AV23" i="31"/>
  <c r="AT23" i="31"/>
  <c r="AS23" i="31"/>
  <c r="AQ23" i="31"/>
  <c r="AP23" i="31"/>
  <c r="AN23" i="31"/>
  <c r="AM23" i="31"/>
  <c r="AK23" i="31"/>
  <c r="AJ23" i="31"/>
  <c r="AH23" i="31"/>
  <c r="AG23" i="31"/>
  <c r="AE23" i="31"/>
  <c r="AD23" i="31"/>
  <c r="AB23" i="31"/>
  <c r="AA23" i="31"/>
  <c r="Y23" i="31"/>
  <c r="X23" i="31"/>
  <c r="V23" i="31"/>
  <c r="U23" i="31"/>
  <c r="S23" i="31"/>
  <c r="R23" i="31"/>
  <c r="P23" i="31"/>
  <c r="O23" i="31"/>
  <c r="M23" i="31"/>
  <c r="L23" i="31"/>
  <c r="J23" i="31"/>
  <c r="I23" i="31"/>
  <c r="G23" i="31"/>
  <c r="F23" i="31"/>
  <c r="D23" i="31"/>
  <c r="C23" i="31"/>
  <c r="AW22" i="31"/>
  <c r="AV22" i="31"/>
  <c r="AT22" i="31"/>
  <c r="AS22" i="31"/>
  <c r="AQ22" i="31"/>
  <c r="AP22" i="31"/>
  <c r="AN22" i="31"/>
  <c r="AM22" i="31"/>
  <c r="AK22" i="31"/>
  <c r="AJ22" i="31"/>
  <c r="AH22" i="31"/>
  <c r="AG22" i="31"/>
  <c r="AE22" i="31"/>
  <c r="AD22" i="31"/>
  <c r="AB22" i="31"/>
  <c r="AA22" i="31"/>
  <c r="Y22" i="31"/>
  <c r="X22" i="31"/>
  <c r="V22" i="31"/>
  <c r="U22" i="31"/>
  <c r="S22" i="31"/>
  <c r="R22" i="31"/>
  <c r="P22" i="31"/>
  <c r="O22" i="31"/>
  <c r="M22" i="31"/>
  <c r="L22" i="31"/>
  <c r="J22" i="31"/>
  <c r="I22" i="31"/>
  <c r="G22" i="31"/>
  <c r="F22" i="31"/>
  <c r="D22" i="31"/>
  <c r="C22" i="31"/>
  <c r="AW21" i="31"/>
  <c r="AV21" i="31"/>
  <c r="AT21" i="31"/>
  <c r="AS21" i="31"/>
  <c r="AQ21" i="31"/>
  <c r="AP21" i="31"/>
  <c r="AN21" i="31"/>
  <c r="AM21" i="31"/>
  <c r="AK21" i="31"/>
  <c r="AJ21" i="31"/>
  <c r="AH21" i="31"/>
  <c r="AG21" i="31"/>
  <c r="AE21" i="31"/>
  <c r="AD21" i="31"/>
  <c r="AB21" i="31"/>
  <c r="AA21" i="31"/>
  <c r="Y21" i="31"/>
  <c r="X21" i="31"/>
  <c r="V21" i="31"/>
  <c r="U21" i="31"/>
  <c r="S21" i="31"/>
  <c r="R21" i="31"/>
  <c r="P21" i="31"/>
  <c r="O21" i="31"/>
  <c r="M21" i="31"/>
  <c r="L21" i="31"/>
  <c r="J21" i="31"/>
  <c r="I21" i="31"/>
  <c r="G21" i="31"/>
  <c r="F21" i="31"/>
  <c r="D21" i="31"/>
  <c r="C21" i="31"/>
  <c r="AW20" i="31"/>
  <c r="AV20" i="31"/>
  <c r="AT20" i="31"/>
  <c r="AS20" i="31"/>
  <c r="AQ20" i="31"/>
  <c r="AP20" i="31"/>
  <c r="AN20" i="31"/>
  <c r="AM20" i="31"/>
  <c r="AK20" i="31"/>
  <c r="AJ20" i="31"/>
  <c r="AH20" i="31"/>
  <c r="AG20" i="31"/>
  <c r="AE20" i="31"/>
  <c r="AD20" i="31"/>
  <c r="AB20" i="31"/>
  <c r="AA20" i="31"/>
  <c r="Y20" i="31"/>
  <c r="X20" i="31"/>
  <c r="V20" i="31"/>
  <c r="U20" i="31"/>
  <c r="S20" i="31"/>
  <c r="R20" i="31"/>
  <c r="P20" i="31"/>
  <c r="O20" i="31"/>
  <c r="M20" i="31"/>
  <c r="L20" i="31"/>
  <c r="J20" i="31"/>
  <c r="I20" i="31"/>
  <c r="G20" i="31"/>
  <c r="F20" i="31"/>
  <c r="D20" i="31"/>
  <c r="C20" i="31"/>
  <c r="AW19" i="31"/>
  <c r="AV19" i="31"/>
  <c r="AT19" i="31"/>
  <c r="AS19" i="31"/>
  <c r="AQ19" i="31"/>
  <c r="AP19" i="31"/>
  <c r="AN19" i="31"/>
  <c r="AM19" i="31"/>
  <c r="AK19" i="31"/>
  <c r="AJ19" i="31"/>
  <c r="AH19" i="31"/>
  <c r="AG19" i="31"/>
  <c r="AE19" i="31"/>
  <c r="AD19" i="31"/>
  <c r="AB19" i="31"/>
  <c r="AA19" i="31"/>
  <c r="Y19" i="31"/>
  <c r="X19" i="31"/>
  <c r="V19" i="31"/>
  <c r="U19" i="31"/>
  <c r="S19" i="31"/>
  <c r="R19" i="31"/>
  <c r="P19" i="31"/>
  <c r="O19" i="31"/>
  <c r="M19" i="31"/>
  <c r="L19" i="31"/>
  <c r="J19" i="31"/>
  <c r="I19" i="31"/>
  <c r="G19" i="31"/>
  <c r="F19" i="31"/>
  <c r="D19" i="31"/>
  <c r="C19" i="31"/>
  <c r="AW18" i="31"/>
  <c r="AV18" i="31"/>
  <c r="AT18" i="31"/>
  <c r="AS18" i="31"/>
  <c r="AQ18" i="31"/>
  <c r="AP18" i="31"/>
  <c r="AN18" i="31"/>
  <c r="AM18" i="31"/>
  <c r="AK18" i="31"/>
  <c r="AJ18" i="31"/>
  <c r="AH18" i="31"/>
  <c r="AG18" i="31"/>
  <c r="AE18" i="31"/>
  <c r="AD18" i="31"/>
  <c r="AB18" i="31"/>
  <c r="AA18" i="31"/>
  <c r="Y18" i="31"/>
  <c r="X18" i="31"/>
  <c r="V18" i="31"/>
  <c r="U18" i="31"/>
  <c r="S18" i="31"/>
  <c r="R18" i="31"/>
  <c r="P18" i="31"/>
  <c r="O18" i="31"/>
  <c r="M18" i="31"/>
  <c r="L18" i="31"/>
  <c r="J18" i="31"/>
  <c r="I18" i="31"/>
  <c r="G18" i="31"/>
  <c r="F18" i="31"/>
  <c r="D18" i="31"/>
  <c r="C18" i="31"/>
  <c r="AW17" i="31"/>
  <c r="AV17" i="31"/>
  <c r="AT17" i="31"/>
  <c r="AS17" i="31"/>
  <c r="AQ17" i="31"/>
  <c r="AP17" i="31"/>
  <c r="AN17" i="31"/>
  <c r="AM17" i="31"/>
  <c r="AK17" i="31"/>
  <c r="AJ17" i="31"/>
  <c r="AH17" i="31"/>
  <c r="AG17" i="31"/>
  <c r="AE17" i="31"/>
  <c r="AD17" i="31"/>
  <c r="AB17" i="31"/>
  <c r="AA17" i="31"/>
  <c r="Y17" i="31"/>
  <c r="X17" i="31"/>
  <c r="V17" i="31"/>
  <c r="U17" i="31"/>
  <c r="S17" i="31"/>
  <c r="R17" i="31"/>
  <c r="P17" i="31"/>
  <c r="O17" i="31"/>
  <c r="M17" i="31"/>
  <c r="L17" i="31"/>
  <c r="J17" i="31"/>
  <c r="I17" i="31"/>
  <c r="G17" i="31"/>
  <c r="F17" i="31"/>
  <c r="D17" i="31"/>
  <c r="C17" i="31"/>
  <c r="AW16" i="31"/>
  <c r="AV16" i="31"/>
  <c r="AT16" i="31"/>
  <c r="AS16" i="31"/>
  <c r="AQ16" i="31"/>
  <c r="AP16" i="31"/>
  <c r="AN16" i="31"/>
  <c r="AM16" i="31"/>
  <c r="AK16" i="31"/>
  <c r="AJ16" i="31"/>
  <c r="AH16" i="31"/>
  <c r="AG16" i="31"/>
  <c r="AE16" i="31"/>
  <c r="AD16" i="31"/>
  <c r="AB16" i="31"/>
  <c r="AA16" i="31"/>
  <c r="Y16" i="31"/>
  <c r="X16" i="31"/>
  <c r="V16" i="31"/>
  <c r="U16" i="31"/>
  <c r="S16" i="31"/>
  <c r="R16" i="31"/>
  <c r="P16" i="31"/>
  <c r="O16" i="31"/>
  <c r="M16" i="31"/>
  <c r="L16" i="31"/>
  <c r="J16" i="31"/>
  <c r="I16" i="31"/>
  <c r="G16" i="31"/>
  <c r="F16" i="31"/>
  <c r="D16" i="31"/>
  <c r="C16" i="31"/>
  <c r="AW15" i="31"/>
  <c r="AV15" i="31"/>
  <c r="AT15" i="31"/>
  <c r="AS15" i="31"/>
  <c r="AQ15" i="31"/>
  <c r="AP15" i="31"/>
  <c r="AN15" i="31"/>
  <c r="AM15" i="31"/>
  <c r="AK15" i="31"/>
  <c r="AJ15" i="31"/>
  <c r="AH15" i="31"/>
  <c r="AG15" i="31"/>
  <c r="AE15" i="31"/>
  <c r="AD15" i="31"/>
  <c r="AB15" i="31"/>
  <c r="AA15" i="31"/>
  <c r="Y15" i="31"/>
  <c r="X15" i="31"/>
  <c r="V15" i="31"/>
  <c r="U15" i="31"/>
  <c r="S15" i="31"/>
  <c r="R15" i="31"/>
  <c r="P15" i="31"/>
  <c r="O15" i="31"/>
  <c r="M15" i="31"/>
  <c r="L15" i="31"/>
  <c r="J15" i="31"/>
  <c r="I15" i="31"/>
  <c r="G15" i="31"/>
  <c r="F15" i="31"/>
  <c r="D15" i="31"/>
  <c r="C15" i="31"/>
  <c r="AW14" i="31"/>
  <c r="AV14" i="31"/>
  <c r="AT14" i="31"/>
  <c r="AS14" i="31"/>
  <c r="AQ14" i="31"/>
  <c r="AP14" i="31"/>
  <c r="AN14" i="31"/>
  <c r="AM14" i="31"/>
  <c r="AK14" i="31"/>
  <c r="AJ14" i="31"/>
  <c r="AH14" i="31"/>
  <c r="AG14" i="31"/>
  <c r="AE14" i="31"/>
  <c r="AD14" i="31"/>
  <c r="AB14" i="31"/>
  <c r="AA14" i="31"/>
  <c r="Y14" i="31"/>
  <c r="X14" i="31"/>
  <c r="V14" i="31"/>
  <c r="U14" i="31"/>
  <c r="S14" i="31"/>
  <c r="R14" i="31"/>
  <c r="P14" i="31"/>
  <c r="O14" i="31"/>
  <c r="M14" i="31"/>
  <c r="L14" i="31"/>
  <c r="J14" i="31"/>
  <c r="I14" i="31"/>
  <c r="G14" i="31"/>
  <c r="F14" i="31"/>
  <c r="D14" i="31"/>
  <c r="C14" i="31"/>
  <c r="AW13" i="31"/>
  <c r="AV13" i="31"/>
  <c r="AT13" i="31"/>
  <c r="AS13" i="31"/>
  <c r="AQ13" i="31"/>
  <c r="AP13" i="31"/>
  <c r="AN13" i="31"/>
  <c r="AM13" i="31"/>
  <c r="AK13" i="31"/>
  <c r="AJ13" i="31"/>
  <c r="AH13" i="31"/>
  <c r="AG13" i="31"/>
  <c r="AE13" i="31"/>
  <c r="AD13" i="31"/>
  <c r="AB13" i="31"/>
  <c r="AA13" i="31"/>
  <c r="Y13" i="31"/>
  <c r="X13" i="31"/>
  <c r="V13" i="31"/>
  <c r="U13" i="31"/>
  <c r="S13" i="31"/>
  <c r="R13" i="31"/>
  <c r="P13" i="31"/>
  <c r="O13" i="31"/>
  <c r="M13" i="31"/>
  <c r="L13" i="31"/>
  <c r="J13" i="31"/>
  <c r="I13" i="31"/>
  <c r="G13" i="31"/>
  <c r="F13" i="31"/>
  <c r="D13" i="31"/>
  <c r="C13" i="31"/>
  <c r="AW12" i="31"/>
  <c r="AV12" i="31"/>
  <c r="AT12" i="31"/>
  <c r="AS12" i="31"/>
  <c r="AQ12" i="31"/>
  <c r="AP12" i="31"/>
  <c r="AN12" i="31"/>
  <c r="AM12" i="31"/>
  <c r="AK12" i="31"/>
  <c r="AJ12" i="31"/>
  <c r="AH12" i="31"/>
  <c r="AG12" i="31"/>
  <c r="AE12" i="31"/>
  <c r="AD12" i="31"/>
  <c r="AB12" i="31"/>
  <c r="AA12" i="31"/>
  <c r="Y12" i="31"/>
  <c r="X12" i="31"/>
  <c r="V12" i="31"/>
  <c r="U12" i="31"/>
  <c r="S12" i="31"/>
  <c r="R12" i="31"/>
  <c r="P12" i="31"/>
  <c r="O12" i="31"/>
  <c r="M12" i="31"/>
  <c r="L12" i="31"/>
  <c r="J12" i="31"/>
  <c r="I12" i="31"/>
  <c r="G12" i="31"/>
  <c r="F12" i="31"/>
  <c r="D12" i="31"/>
  <c r="C12" i="31"/>
  <c r="AW11" i="31"/>
  <c r="AV11" i="31"/>
  <c r="AT11" i="31"/>
  <c r="AS11" i="31"/>
  <c r="AQ11" i="31"/>
  <c r="AP11" i="31"/>
  <c r="AN11" i="31"/>
  <c r="AM11" i="31"/>
  <c r="AK11" i="31"/>
  <c r="AJ11" i="31"/>
  <c r="AH11" i="31"/>
  <c r="AG11" i="31"/>
  <c r="AE11" i="31"/>
  <c r="AD11" i="31"/>
  <c r="AB11" i="31"/>
  <c r="AA11" i="31"/>
  <c r="Y11" i="31"/>
  <c r="X11" i="31"/>
  <c r="V11" i="31"/>
  <c r="U11" i="31"/>
  <c r="S11" i="31"/>
  <c r="R11" i="31"/>
  <c r="P11" i="31"/>
  <c r="O11" i="31"/>
  <c r="M11" i="31"/>
  <c r="L11" i="31"/>
  <c r="J11" i="31"/>
  <c r="I11" i="31"/>
  <c r="G11" i="31"/>
  <c r="F11" i="31"/>
  <c r="D11" i="31"/>
  <c r="C11" i="31"/>
  <c r="AW10" i="31"/>
  <c r="AV10" i="31"/>
  <c r="AT10" i="31"/>
  <c r="AS10" i="31"/>
  <c r="AQ10" i="31"/>
  <c r="AP10" i="31"/>
  <c r="AN10" i="31"/>
  <c r="AM10" i="31"/>
  <c r="AK10" i="31"/>
  <c r="AJ10" i="31"/>
  <c r="AH10" i="31"/>
  <c r="AG10" i="31"/>
  <c r="AE10" i="31"/>
  <c r="AD10" i="31"/>
  <c r="AB10" i="31"/>
  <c r="AA10" i="31"/>
  <c r="Y10" i="31"/>
  <c r="X10" i="31"/>
  <c r="V10" i="31"/>
  <c r="U10" i="31"/>
  <c r="S10" i="31"/>
  <c r="R10" i="31"/>
  <c r="P10" i="31"/>
  <c r="O10" i="31"/>
  <c r="M10" i="31"/>
  <c r="L10" i="31"/>
  <c r="J10" i="31"/>
  <c r="I10" i="31"/>
  <c r="G10" i="31"/>
  <c r="F10" i="31"/>
  <c r="D10" i="31"/>
  <c r="C10" i="31"/>
  <c r="AW9" i="31"/>
  <c r="AV9" i="31"/>
  <c r="AT9" i="31"/>
  <c r="AS9" i="31"/>
  <c r="AQ9" i="31"/>
  <c r="AP9" i="31"/>
  <c r="AN9" i="31"/>
  <c r="AM9" i="31"/>
  <c r="AK9" i="31"/>
  <c r="AJ9" i="31"/>
  <c r="AH9" i="31"/>
  <c r="AG9" i="31"/>
  <c r="AE9" i="31"/>
  <c r="AD9" i="31"/>
  <c r="AB9" i="31"/>
  <c r="AA9" i="31"/>
  <c r="Y9" i="31"/>
  <c r="X9" i="31"/>
  <c r="V9" i="31"/>
  <c r="U9" i="31"/>
  <c r="S9" i="31"/>
  <c r="R9" i="31"/>
  <c r="P9" i="31"/>
  <c r="O9" i="31"/>
  <c r="M9" i="31"/>
  <c r="L9" i="31"/>
  <c r="J9" i="31"/>
  <c r="I9" i="31"/>
  <c r="G9" i="31"/>
  <c r="F9" i="31"/>
  <c r="D9" i="31"/>
  <c r="C9" i="31"/>
  <c r="AW8" i="31"/>
  <c r="AV8" i="31"/>
  <c r="AT8" i="31"/>
  <c r="AS8" i="31"/>
  <c r="AQ8" i="31"/>
  <c r="AP8" i="31"/>
  <c r="AN8" i="31"/>
  <c r="AM8" i="31"/>
  <c r="AK8" i="31"/>
  <c r="AJ8" i="31"/>
  <c r="AH8" i="31"/>
  <c r="AG8" i="31"/>
  <c r="AE8" i="31"/>
  <c r="AD8" i="31"/>
  <c r="AB8" i="31"/>
  <c r="AA8" i="31"/>
  <c r="Y8" i="31"/>
  <c r="X8" i="31"/>
  <c r="V8" i="31"/>
  <c r="U8" i="31"/>
  <c r="S8" i="31"/>
  <c r="R8" i="31"/>
  <c r="P8" i="31"/>
  <c r="O8" i="31"/>
  <c r="M8" i="31"/>
  <c r="L8" i="31"/>
  <c r="J8" i="31"/>
  <c r="I8" i="31"/>
  <c r="G8" i="31"/>
  <c r="F8" i="31"/>
  <c r="D8" i="31"/>
  <c r="C8" i="31"/>
  <c r="AW7" i="31"/>
  <c r="AV7" i="31"/>
  <c r="AT7" i="31"/>
  <c r="AS7" i="31"/>
  <c r="AQ7" i="31"/>
  <c r="AP7" i="31"/>
  <c r="AN7" i="31"/>
  <c r="AM7" i="31"/>
  <c r="AK7" i="31"/>
  <c r="AJ7" i="31"/>
  <c r="AH7" i="31"/>
  <c r="AG7" i="31"/>
  <c r="AE7" i="31"/>
  <c r="AD7" i="31"/>
  <c r="AB7" i="31"/>
  <c r="AA7" i="31"/>
  <c r="Y7" i="31"/>
  <c r="X7" i="31"/>
  <c r="V7" i="31"/>
  <c r="U7" i="31"/>
  <c r="S7" i="31"/>
  <c r="R7" i="31"/>
  <c r="P7" i="31"/>
  <c r="O7" i="31"/>
  <c r="M7" i="31"/>
  <c r="L7" i="31"/>
  <c r="J7" i="31"/>
  <c r="I7" i="31"/>
  <c r="G7" i="31"/>
  <c r="F7" i="31"/>
  <c r="D7" i="31"/>
  <c r="C7" i="31"/>
  <c r="AW6" i="31"/>
  <c r="AV6" i="31"/>
  <c r="AT6" i="31"/>
  <c r="AS6" i="31"/>
  <c r="AQ6" i="31"/>
  <c r="AP6" i="31"/>
  <c r="AN6" i="31"/>
  <c r="AM6" i="31"/>
  <c r="AK6" i="31"/>
  <c r="AJ6" i="31"/>
  <c r="AH6" i="31"/>
  <c r="AG6" i="31"/>
  <c r="AE6" i="31"/>
  <c r="AD6" i="31"/>
  <c r="AB6" i="31"/>
  <c r="AA6" i="31"/>
  <c r="Y6" i="31"/>
  <c r="X6" i="31"/>
  <c r="V6" i="31"/>
  <c r="U6" i="31"/>
  <c r="S6" i="31"/>
  <c r="R6" i="31"/>
  <c r="P6" i="31"/>
  <c r="O6" i="31"/>
  <c r="M6" i="31"/>
  <c r="L6" i="31"/>
  <c r="J6" i="31"/>
  <c r="I6" i="31"/>
  <c r="G6" i="31"/>
  <c r="F6" i="31"/>
  <c r="D6" i="31"/>
  <c r="C6" i="31"/>
  <c r="AW5" i="31"/>
  <c r="AV5" i="31"/>
  <c r="AT5" i="31"/>
  <c r="AS5" i="31"/>
  <c r="AQ5" i="31"/>
  <c r="AP5" i="31"/>
  <c r="AN5" i="31"/>
  <c r="AM5" i="31"/>
  <c r="AK5" i="31"/>
  <c r="AJ5" i="31"/>
  <c r="AH5" i="31"/>
  <c r="AG5" i="31"/>
  <c r="AE5" i="31"/>
  <c r="AD5" i="31"/>
  <c r="AB5" i="31"/>
  <c r="AA5" i="31"/>
  <c r="Y5" i="31"/>
  <c r="X5" i="31"/>
  <c r="V5" i="31"/>
  <c r="U5" i="31"/>
  <c r="S5" i="31"/>
  <c r="R5" i="31"/>
  <c r="P5" i="31"/>
  <c r="O5" i="31"/>
  <c r="M5" i="31"/>
  <c r="L5" i="31"/>
  <c r="J5" i="31"/>
  <c r="I5" i="31"/>
  <c r="G5" i="31"/>
  <c r="F5" i="31"/>
  <c r="D5" i="31"/>
  <c r="C5" i="31"/>
  <c r="AW4" i="31"/>
  <c r="AV4" i="31"/>
  <c r="AT4" i="31"/>
  <c r="AS4" i="31"/>
  <c r="AQ4" i="31"/>
  <c r="AP4" i="31"/>
  <c r="AN4" i="31"/>
  <c r="AM4" i="31"/>
  <c r="AK4" i="31"/>
  <c r="AJ4" i="31"/>
  <c r="AH4" i="31"/>
  <c r="AG4" i="31"/>
  <c r="AE4" i="31"/>
  <c r="AD4" i="31"/>
  <c r="AB4" i="31"/>
  <c r="AA4" i="31"/>
  <c r="Y4" i="31"/>
  <c r="X4" i="31"/>
  <c r="V4" i="31"/>
  <c r="U4" i="31"/>
  <c r="S4" i="31"/>
  <c r="R4" i="31"/>
  <c r="P4" i="31"/>
  <c r="O4" i="31"/>
  <c r="M4" i="31"/>
  <c r="L4" i="31"/>
  <c r="J4" i="31"/>
  <c r="I4" i="31"/>
  <c r="G4" i="31"/>
  <c r="F4" i="31"/>
  <c r="D4" i="31"/>
  <c r="C4" i="31"/>
  <c r="BD49" i="30" l="1"/>
  <c r="BD46" i="30"/>
  <c r="BC46" i="30"/>
  <c r="BC49" i="30" s="1"/>
  <c r="BB46" i="30"/>
  <c r="BB49" i="30" s="1"/>
  <c r="BA46" i="30"/>
  <c r="BA49" i="30" s="1"/>
  <c r="AZ46" i="30"/>
  <c r="AZ49" i="30" s="1"/>
  <c r="AY46" i="30"/>
  <c r="AY49" i="30" s="1"/>
  <c r="AX46" i="30"/>
  <c r="AX49" i="30" s="1"/>
  <c r="AW44" i="30"/>
  <c r="AT44" i="30"/>
  <c r="AT45" i="30" s="1"/>
  <c r="AT46" i="30" s="1"/>
  <c r="AT49" i="30" s="1"/>
  <c r="AQ44" i="30"/>
  <c r="AQ45" i="30" s="1"/>
  <c r="AQ46" i="30" s="1"/>
  <c r="AQ49" i="30" s="1"/>
  <c r="AN44" i="30"/>
  <c r="AN45" i="30" s="1"/>
  <c r="AN46" i="30" s="1"/>
  <c r="AN49" i="30" s="1"/>
  <c r="AK44" i="30"/>
  <c r="AK45" i="30" s="1"/>
  <c r="AK46" i="30" s="1"/>
  <c r="AK49" i="30" s="1"/>
  <c r="AH44" i="30"/>
  <c r="AH45" i="30" s="1"/>
  <c r="AH46" i="30" s="1"/>
  <c r="AH49" i="30" s="1"/>
  <c r="AE44" i="30"/>
  <c r="AE45" i="30" s="1"/>
  <c r="AE46" i="30" s="1"/>
  <c r="AE49" i="30" s="1"/>
  <c r="AB44" i="30"/>
  <c r="AB45" i="30" s="1"/>
  <c r="AB46" i="30" s="1"/>
  <c r="AB49" i="30" s="1"/>
  <c r="Y44" i="30"/>
  <c r="Y45" i="30" s="1"/>
  <c r="Y46" i="30" s="1"/>
  <c r="Y49" i="30" s="1"/>
  <c r="V44" i="30"/>
  <c r="V45" i="30" s="1"/>
  <c r="V46" i="30" s="1"/>
  <c r="V49" i="30" s="1"/>
  <c r="S44" i="30"/>
  <c r="S45" i="30" s="1"/>
  <c r="S46" i="30" s="1"/>
  <c r="S49" i="30" s="1"/>
  <c r="P44" i="30"/>
  <c r="P45" i="30" s="1"/>
  <c r="P46" i="30" s="1"/>
  <c r="P49" i="30" s="1"/>
  <c r="M44" i="30"/>
  <c r="M45" i="30" s="1"/>
  <c r="M46" i="30" s="1"/>
  <c r="M49" i="30" s="1"/>
  <c r="J44" i="30"/>
  <c r="J45" i="30" s="1"/>
  <c r="J46" i="30" s="1"/>
  <c r="J49" i="30" s="1"/>
  <c r="G44" i="30"/>
  <c r="G45" i="30" s="1"/>
  <c r="G46" i="30" s="1"/>
  <c r="G49" i="30" s="1"/>
  <c r="D44" i="30"/>
  <c r="D45" i="30" s="1"/>
  <c r="D46" i="30" s="1"/>
  <c r="D49" i="30" s="1"/>
  <c r="AQ43" i="30"/>
  <c r="AP43" i="30"/>
  <c r="AW42" i="30"/>
  <c r="AV42" i="30"/>
  <c r="AT42" i="30"/>
  <c r="AS42" i="30"/>
  <c r="AQ42" i="30"/>
  <c r="AP42" i="30"/>
  <c r="AN42" i="30"/>
  <c r="AM42" i="30"/>
  <c r="AK42" i="30"/>
  <c r="AJ42" i="30"/>
  <c r="AH42" i="30"/>
  <c r="AG42" i="30"/>
  <c r="AE42" i="30"/>
  <c r="AD42" i="30"/>
  <c r="AB42" i="30"/>
  <c r="AA42" i="30"/>
  <c r="Y42" i="30"/>
  <c r="X42" i="30"/>
  <c r="V42" i="30"/>
  <c r="U42" i="30"/>
  <c r="S42" i="30"/>
  <c r="R42" i="30"/>
  <c r="P42" i="30"/>
  <c r="O42" i="30"/>
  <c r="M42" i="30"/>
  <c r="L42" i="30"/>
  <c r="J42" i="30"/>
  <c r="I42" i="30"/>
  <c r="G42" i="30"/>
  <c r="F42" i="30"/>
  <c r="D42" i="30"/>
  <c r="C42" i="30"/>
  <c r="AW41" i="30"/>
  <c r="AV41" i="30"/>
  <c r="AT41" i="30"/>
  <c r="AS41" i="30"/>
  <c r="AQ41" i="30"/>
  <c r="AP41" i="30"/>
  <c r="AN41" i="30"/>
  <c r="AM41" i="30"/>
  <c r="AK41" i="30"/>
  <c r="AJ41" i="30"/>
  <c r="AH41" i="30"/>
  <c r="AG41" i="30"/>
  <c r="AE41" i="30"/>
  <c r="AD41" i="30"/>
  <c r="AB41" i="30"/>
  <c r="AA41" i="30"/>
  <c r="Y41" i="30"/>
  <c r="X41" i="30"/>
  <c r="V41" i="30"/>
  <c r="U41" i="30"/>
  <c r="S41" i="30"/>
  <c r="R41" i="30"/>
  <c r="P41" i="30"/>
  <c r="O41" i="30"/>
  <c r="M41" i="30"/>
  <c r="L41" i="30"/>
  <c r="J41" i="30"/>
  <c r="I41" i="30"/>
  <c r="G41" i="30"/>
  <c r="F41" i="30"/>
  <c r="D41" i="30"/>
  <c r="C41" i="30"/>
  <c r="AW40" i="30"/>
  <c r="AV40" i="30"/>
  <c r="AT40" i="30"/>
  <c r="AS40" i="30"/>
  <c r="AQ40" i="30"/>
  <c r="AP40" i="30"/>
  <c r="AN40" i="30"/>
  <c r="AM40" i="30"/>
  <c r="AK40" i="30"/>
  <c r="AJ40" i="30"/>
  <c r="AH40" i="30"/>
  <c r="AG40" i="30"/>
  <c r="AE40" i="30"/>
  <c r="AD40" i="30"/>
  <c r="AB40" i="30"/>
  <c r="AA40" i="30"/>
  <c r="Y40" i="30"/>
  <c r="X40" i="30"/>
  <c r="V40" i="30"/>
  <c r="U40" i="30"/>
  <c r="S40" i="30"/>
  <c r="R40" i="30"/>
  <c r="P40" i="30"/>
  <c r="O40" i="30"/>
  <c r="M40" i="30"/>
  <c r="L40" i="30"/>
  <c r="J40" i="30"/>
  <c r="I40" i="30"/>
  <c r="G40" i="30"/>
  <c r="F40" i="30"/>
  <c r="D40" i="30"/>
  <c r="C40" i="30"/>
  <c r="AW39" i="30"/>
  <c r="AV39" i="30"/>
  <c r="AT39" i="30"/>
  <c r="AS39" i="30"/>
  <c r="AQ39" i="30"/>
  <c r="AP39" i="30"/>
  <c r="AN39" i="30"/>
  <c r="AM39" i="30"/>
  <c r="AK39" i="30"/>
  <c r="AJ39" i="30"/>
  <c r="AH39" i="30"/>
  <c r="AG39" i="30"/>
  <c r="AE39" i="30"/>
  <c r="AD39" i="30"/>
  <c r="AB39" i="30"/>
  <c r="AA39" i="30"/>
  <c r="Y39" i="30"/>
  <c r="X39" i="30"/>
  <c r="V39" i="30"/>
  <c r="U39" i="30"/>
  <c r="S39" i="30"/>
  <c r="R39" i="30"/>
  <c r="P39" i="30"/>
  <c r="O39" i="30"/>
  <c r="M39" i="30"/>
  <c r="L39" i="30"/>
  <c r="J39" i="30"/>
  <c r="I39" i="30"/>
  <c r="G39" i="30"/>
  <c r="F39" i="30"/>
  <c r="D39" i="30"/>
  <c r="C39" i="30"/>
  <c r="AW38" i="30"/>
  <c r="AV38" i="30"/>
  <c r="AT38" i="30"/>
  <c r="AS38" i="30"/>
  <c r="AQ38" i="30"/>
  <c r="AP38" i="30"/>
  <c r="AN38" i="30"/>
  <c r="AM38" i="30"/>
  <c r="AK38" i="30"/>
  <c r="AJ38" i="30"/>
  <c r="AH38" i="30"/>
  <c r="AG38" i="30"/>
  <c r="AE38" i="30"/>
  <c r="AD38" i="30"/>
  <c r="AB38" i="30"/>
  <c r="AA38" i="30"/>
  <c r="Y38" i="30"/>
  <c r="X38" i="30"/>
  <c r="V38" i="30"/>
  <c r="U38" i="30"/>
  <c r="S38" i="30"/>
  <c r="R38" i="30"/>
  <c r="P38" i="30"/>
  <c r="O38" i="30"/>
  <c r="M38" i="30"/>
  <c r="L38" i="30"/>
  <c r="J38" i="30"/>
  <c r="I38" i="30"/>
  <c r="G38" i="30"/>
  <c r="F38" i="30"/>
  <c r="D38" i="30"/>
  <c r="C38" i="30"/>
  <c r="AW37" i="30"/>
  <c r="AV37" i="30"/>
  <c r="AT37" i="30"/>
  <c r="AS37" i="30"/>
  <c r="AQ37" i="30"/>
  <c r="AP37" i="30"/>
  <c r="AN37" i="30"/>
  <c r="AM37" i="30"/>
  <c r="AK37" i="30"/>
  <c r="AJ37" i="30"/>
  <c r="AH37" i="30"/>
  <c r="AG37" i="30"/>
  <c r="AE37" i="30"/>
  <c r="AD37" i="30"/>
  <c r="AB37" i="30"/>
  <c r="AA37" i="30"/>
  <c r="Y37" i="30"/>
  <c r="X37" i="30"/>
  <c r="V37" i="30"/>
  <c r="U37" i="30"/>
  <c r="S37" i="30"/>
  <c r="R37" i="30"/>
  <c r="P37" i="30"/>
  <c r="O37" i="30"/>
  <c r="M37" i="30"/>
  <c r="L37" i="30"/>
  <c r="J37" i="30"/>
  <c r="I37" i="30"/>
  <c r="G37" i="30"/>
  <c r="F37" i="30"/>
  <c r="D37" i="30"/>
  <c r="C37" i="30"/>
  <c r="AW36" i="30"/>
  <c r="AV36" i="30"/>
  <c r="AT36" i="30"/>
  <c r="AS36" i="30"/>
  <c r="AQ36" i="30"/>
  <c r="AP36" i="30"/>
  <c r="AN36" i="30"/>
  <c r="AM36" i="30"/>
  <c r="AK36" i="30"/>
  <c r="AJ36" i="30"/>
  <c r="AH36" i="30"/>
  <c r="AG36" i="30"/>
  <c r="AE36" i="30"/>
  <c r="AD36" i="30"/>
  <c r="AB36" i="30"/>
  <c r="AA36" i="30"/>
  <c r="Y36" i="30"/>
  <c r="X36" i="30"/>
  <c r="V36" i="30"/>
  <c r="U36" i="30"/>
  <c r="S36" i="30"/>
  <c r="R36" i="30"/>
  <c r="P36" i="30"/>
  <c r="O36" i="30"/>
  <c r="M36" i="30"/>
  <c r="L36" i="30"/>
  <c r="J36" i="30"/>
  <c r="I36" i="30"/>
  <c r="G36" i="30"/>
  <c r="F36" i="30"/>
  <c r="D36" i="30"/>
  <c r="C36" i="30"/>
  <c r="AW35" i="30"/>
  <c r="AV35" i="30"/>
  <c r="AT35" i="30"/>
  <c r="AS35" i="30"/>
  <c r="AQ35" i="30"/>
  <c r="AP35" i="30"/>
  <c r="AN35" i="30"/>
  <c r="AM35" i="30"/>
  <c r="AK35" i="30"/>
  <c r="AJ35" i="30"/>
  <c r="AH35" i="30"/>
  <c r="AG35" i="30"/>
  <c r="AE35" i="30"/>
  <c r="AD35" i="30"/>
  <c r="AB35" i="30"/>
  <c r="AA35" i="30"/>
  <c r="Y35" i="30"/>
  <c r="X35" i="30"/>
  <c r="V35" i="30"/>
  <c r="U35" i="30"/>
  <c r="S35" i="30"/>
  <c r="R35" i="30"/>
  <c r="P35" i="30"/>
  <c r="O35" i="30"/>
  <c r="M35" i="30"/>
  <c r="L35" i="30"/>
  <c r="J35" i="30"/>
  <c r="I35" i="30"/>
  <c r="G35" i="30"/>
  <c r="F35" i="30"/>
  <c r="D35" i="30"/>
  <c r="C35" i="30"/>
  <c r="AW34" i="30"/>
  <c r="AV34" i="30"/>
  <c r="AT34" i="30"/>
  <c r="AS34" i="30"/>
  <c r="AQ34" i="30"/>
  <c r="AP34" i="30"/>
  <c r="AN34" i="30"/>
  <c r="AM34" i="30"/>
  <c r="AK34" i="30"/>
  <c r="AJ34" i="30"/>
  <c r="AH34" i="30"/>
  <c r="AG34" i="30"/>
  <c r="AE34" i="30"/>
  <c r="AD34" i="30"/>
  <c r="AB34" i="30"/>
  <c r="AA34" i="30"/>
  <c r="Y34" i="30"/>
  <c r="X34" i="30"/>
  <c r="V34" i="30"/>
  <c r="U34" i="30"/>
  <c r="S34" i="30"/>
  <c r="R34" i="30"/>
  <c r="P34" i="30"/>
  <c r="O34" i="30"/>
  <c r="M34" i="30"/>
  <c r="L34" i="30"/>
  <c r="J34" i="30"/>
  <c r="I34" i="30"/>
  <c r="G34" i="30"/>
  <c r="F34" i="30"/>
  <c r="D34" i="30"/>
  <c r="C34" i="30"/>
  <c r="AW33" i="30"/>
  <c r="AV33" i="30"/>
  <c r="AT33" i="30"/>
  <c r="AS33" i="30"/>
  <c r="AQ33" i="30"/>
  <c r="AP33" i="30"/>
  <c r="AN33" i="30"/>
  <c r="AM33" i="30"/>
  <c r="AK33" i="30"/>
  <c r="AJ33" i="30"/>
  <c r="AH33" i="30"/>
  <c r="AG33" i="30"/>
  <c r="AE33" i="30"/>
  <c r="AD33" i="30"/>
  <c r="AB33" i="30"/>
  <c r="AA33" i="30"/>
  <c r="Y33" i="30"/>
  <c r="X33" i="30"/>
  <c r="V33" i="30"/>
  <c r="U33" i="30"/>
  <c r="S33" i="30"/>
  <c r="R33" i="30"/>
  <c r="P33" i="30"/>
  <c r="O33" i="30"/>
  <c r="M33" i="30"/>
  <c r="L33" i="30"/>
  <c r="J33" i="30"/>
  <c r="I33" i="30"/>
  <c r="G33" i="30"/>
  <c r="F33" i="30"/>
  <c r="D33" i="30"/>
  <c r="C33" i="30"/>
  <c r="AW32" i="30"/>
  <c r="AV32" i="30"/>
  <c r="AT32" i="30"/>
  <c r="AS32" i="30"/>
  <c r="AQ32" i="30"/>
  <c r="AP32" i="30"/>
  <c r="AN32" i="30"/>
  <c r="AM32" i="30"/>
  <c r="AK32" i="30"/>
  <c r="AJ32" i="30"/>
  <c r="AH32" i="30"/>
  <c r="AG32" i="30"/>
  <c r="AE32" i="30"/>
  <c r="AD32" i="30"/>
  <c r="AB32" i="30"/>
  <c r="AA32" i="30"/>
  <c r="Y32" i="30"/>
  <c r="X32" i="30"/>
  <c r="V32" i="30"/>
  <c r="U32" i="30"/>
  <c r="S32" i="30"/>
  <c r="R32" i="30"/>
  <c r="P32" i="30"/>
  <c r="O32" i="30"/>
  <c r="M32" i="30"/>
  <c r="L32" i="30"/>
  <c r="J32" i="30"/>
  <c r="I32" i="30"/>
  <c r="G32" i="30"/>
  <c r="F32" i="30"/>
  <c r="D32" i="30"/>
  <c r="C32" i="30"/>
  <c r="AW31" i="30"/>
  <c r="AV31" i="30"/>
  <c r="AT31" i="30"/>
  <c r="AS31" i="30"/>
  <c r="AQ31" i="30"/>
  <c r="AP31" i="30"/>
  <c r="AN31" i="30"/>
  <c r="AM31" i="30"/>
  <c r="AK31" i="30"/>
  <c r="AJ31" i="30"/>
  <c r="AH31" i="30"/>
  <c r="AG31" i="30"/>
  <c r="AE31" i="30"/>
  <c r="AD31" i="30"/>
  <c r="AB31" i="30"/>
  <c r="AA31" i="30"/>
  <c r="Y31" i="30"/>
  <c r="X31" i="30"/>
  <c r="V31" i="30"/>
  <c r="U31" i="30"/>
  <c r="S31" i="30"/>
  <c r="R31" i="30"/>
  <c r="P31" i="30"/>
  <c r="O31" i="30"/>
  <c r="M31" i="30"/>
  <c r="L31" i="30"/>
  <c r="J31" i="30"/>
  <c r="I31" i="30"/>
  <c r="G31" i="30"/>
  <c r="F31" i="30"/>
  <c r="D31" i="30"/>
  <c r="C31" i="30"/>
  <c r="AW30" i="30"/>
  <c r="AV30" i="30"/>
  <c r="AT30" i="30"/>
  <c r="AS30" i="30"/>
  <c r="AQ30" i="30"/>
  <c r="AP30" i="30"/>
  <c r="AN30" i="30"/>
  <c r="AM30" i="30"/>
  <c r="AK30" i="30"/>
  <c r="AJ30" i="30"/>
  <c r="AH30" i="30"/>
  <c r="AG30" i="30"/>
  <c r="AE30" i="30"/>
  <c r="AD30" i="30"/>
  <c r="AB30" i="30"/>
  <c r="AA30" i="30"/>
  <c r="Y30" i="30"/>
  <c r="X30" i="30"/>
  <c r="V30" i="30"/>
  <c r="U30" i="30"/>
  <c r="S30" i="30"/>
  <c r="R30" i="30"/>
  <c r="P30" i="30"/>
  <c r="O30" i="30"/>
  <c r="M30" i="30"/>
  <c r="L30" i="30"/>
  <c r="J30" i="30"/>
  <c r="I30" i="30"/>
  <c r="G30" i="30"/>
  <c r="F30" i="30"/>
  <c r="D30" i="30"/>
  <c r="C30" i="30"/>
  <c r="AW29" i="30"/>
  <c r="AV29" i="30"/>
  <c r="AT29" i="30"/>
  <c r="AS29" i="30"/>
  <c r="AQ29" i="30"/>
  <c r="AP29" i="30"/>
  <c r="AN29" i="30"/>
  <c r="AM29" i="30"/>
  <c r="AK29" i="30"/>
  <c r="AJ29" i="30"/>
  <c r="AH29" i="30"/>
  <c r="AG29" i="30"/>
  <c r="AE29" i="30"/>
  <c r="AD29" i="30"/>
  <c r="AB29" i="30"/>
  <c r="AA29" i="30"/>
  <c r="Y29" i="30"/>
  <c r="X29" i="30"/>
  <c r="V29" i="30"/>
  <c r="U29" i="30"/>
  <c r="S29" i="30"/>
  <c r="R29" i="30"/>
  <c r="P29" i="30"/>
  <c r="O29" i="30"/>
  <c r="M29" i="30"/>
  <c r="L29" i="30"/>
  <c r="J29" i="30"/>
  <c r="I29" i="30"/>
  <c r="G29" i="30"/>
  <c r="F29" i="30"/>
  <c r="D29" i="30"/>
  <c r="C29" i="30"/>
  <c r="AW28" i="30"/>
  <c r="AV28" i="30"/>
  <c r="AT28" i="30"/>
  <c r="AS28" i="30"/>
  <c r="AQ28" i="30"/>
  <c r="AP28" i="30"/>
  <c r="AN28" i="30"/>
  <c r="AM28" i="30"/>
  <c r="AK28" i="30"/>
  <c r="AJ28" i="30"/>
  <c r="AH28" i="30"/>
  <c r="AG28" i="30"/>
  <c r="AE28" i="30"/>
  <c r="AD28" i="30"/>
  <c r="AB28" i="30"/>
  <c r="AA28" i="30"/>
  <c r="Y28" i="30"/>
  <c r="X28" i="30"/>
  <c r="V28" i="30"/>
  <c r="U28" i="30"/>
  <c r="S28" i="30"/>
  <c r="R28" i="30"/>
  <c r="P28" i="30"/>
  <c r="O28" i="30"/>
  <c r="M28" i="30"/>
  <c r="L28" i="30"/>
  <c r="J28" i="30"/>
  <c r="I28" i="30"/>
  <c r="G28" i="30"/>
  <c r="F28" i="30"/>
  <c r="D28" i="30"/>
  <c r="C28" i="30"/>
  <c r="AW27" i="30"/>
  <c r="AV27" i="30"/>
  <c r="AT27" i="30"/>
  <c r="AS27" i="30"/>
  <c r="AQ27" i="30"/>
  <c r="AP27" i="30"/>
  <c r="AN27" i="30"/>
  <c r="AM27" i="30"/>
  <c r="AK27" i="30"/>
  <c r="AJ27" i="30"/>
  <c r="AH27" i="30"/>
  <c r="AG27" i="30"/>
  <c r="AE27" i="30"/>
  <c r="AD27" i="30"/>
  <c r="AB27" i="30"/>
  <c r="AA27" i="30"/>
  <c r="Y27" i="30"/>
  <c r="X27" i="30"/>
  <c r="V27" i="30"/>
  <c r="U27" i="30"/>
  <c r="S27" i="30"/>
  <c r="R27" i="30"/>
  <c r="P27" i="30"/>
  <c r="O27" i="30"/>
  <c r="M27" i="30"/>
  <c r="L27" i="30"/>
  <c r="J27" i="30"/>
  <c r="I27" i="30"/>
  <c r="G27" i="30"/>
  <c r="F27" i="30"/>
  <c r="D27" i="30"/>
  <c r="C27" i="30"/>
  <c r="AW26" i="30"/>
  <c r="AV26" i="30"/>
  <c r="AT26" i="30"/>
  <c r="AS26" i="30"/>
  <c r="AQ26" i="30"/>
  <c r="AP26" i="30"/>
  <c r="AN26" i="30"/>
  <c r="AM26" i="30"/>
  <c r="AK26" i="30"/>
  <c r="AJ26" i="30"/>
  <c r="AH26" i="30"/>
  <c r="AG26" i="30"/>
  <c r="AE26" i="30"/>
  <c r="AD26" i="30"/>
  <c r="AB26" i="30"/>
  <c r="AA26" i="30"/>
  <c r="Y26" i="30"/>
  <c r="X26" i="30"/>
  <c r="V26" i="30"/>
  <c r="U26" i="30"/>
  <c r="S26" i="30"/>
  <c r="R26" i="30"/>
  <c r="P26" i="30"/>
  <c r="O26" i="30"/>
  <c r="M26" i="30"/>
  <c r="L26" i="30"/>
  <c r="J26" i="30"/>
  <c r="I26" i="30"/>
  <c r="G26" i="30"/>
  <c r="F26" i="30"/>
  <c r="D26" i="30"/>
  <c r="C26" i="30"/>
  <c r="AW25" i="30"/>
  <c r="AV25" i="30"/>
  <c r="AT25" i="30"/>
  <c r="AS25" i="30"/>
  <c r="AQ25" i="30"/>
  <c r="AP25" i="30"/>
  <c r="AN25" i="30"/>
  <c r="AM25" i="30"/>
  <c r="AK25" i="30"/>
  <c r="AJ25" i="30"/>
  <c r="AH25" i="30"/>
  <c r="AG25" i="30"/>
  <c r="AE25" i="30"/>
  <c r="AD25" i="30"/>
  <c r="AB25" i="30"/>
  <c r="AA25" i="30"/>
  <c r="Y25" i="30"/>
  <c r="X25" i="30"/>
  <c r="V25" i="30"/>
  <c r="U25" i="30"/>
  <c r="S25" i="30"/>
  <c r="R25" i="30"/>
  <c r="P25" i="30"/>
  <c r="O25" i="30"/>
  <c r="M25" i="30"/>
  <c r="L25" i="30"/>
  <c r="J25" i="30"/>
  <c r="I25" i="30"/>
  <c r="G25" i="30"/>
  <c r="F25" i="30"/>
  <c r="D25" i="30"/>
  <c r="C25" i="30"/>
  <c r="AW24" i="30"/>
  <c r="AV24" i="30"/>
  <c r="AT24" i="30"/>
  <c r="AS24" i="30"/>
  <c r="AQ24" i="30"/>
  <c r="AP24" i="30"/>
  <c r="AN24" i="30"/>
  <c r="AM24" i="30"/>
  <c r="AK24" i="30"/>
  <c r="AJ24" i="30"/>
  <c r="AH24" i="30"/>
  <c r="AG24" i="30"/>
  <c r="AE24" i="30"/>
  <c r="AD24" i="30"/>
  <c r="AB24" i="30"/>
  <c r="AA24" i="30"/>
  <c r="Y24" i="30"/>
  <c r="X24" i="30"/>
  <c r="V24" i="30"/>
  <c r="U24" i="30"/>
  <c r="S24" i="30"/>
  <c r="R24" i="30"/>
  <c r="P24" i="30"/>
  <c r="O24" i="30"/>
  <c r="M24" i="30"/>
  <c r="L24" i="30"/>
  <c r="J24" i="30"/>
  <c r="I24" i="30"/>
  <c r="G24" i="30"/>
  <c r="F24" i="30"/>
  <c r="D24" i="30"/>
  <c r="C24" i="30"/>
  <c r="AW23" i="30"/>
  <c r="AV23" i="30"/>
  <c r="AT23" i="30"/>
  <c r="AS23" i="30"/>
  <c r="AQ23" i="30"/>
  <c r="AP23" i="30"/>
  <c r="AN23" i="30"/>
  <c r="AM23" i="30"/>
  <c r="AK23" i="30"/>
  <c r="AJ23" i="30"/>
  <c r="AH23" i="30"/>
  <c r="AG23" i="30"/>
  <c r="AE23" i="30"/>
  <c r="AD23" i="30"/>
  <c r="AB23" i="30"/>
  <c r="AA23" i="30"/>
  <c r="Y23" i="30"/>
  <c r="X23" i="30"/>
  <c r="V23" i="30"/>
  <c r="U23" i="30"/>
  <c r="S23" i="30"/>
  <c r="R23" i="30"/>
  <c r="P23" i="30"/>
  <c r="O23" i="30"/>
  <c r="M23" i="30"/>
  <c r="L23" i="30"/>
  <c r="J23" i="30"/>
  <c r="I23" i="30"/>
  <c r="G23" i="30"/>
  <c r="F23" i="30"/>
  <c r="D23" i="30"/>
  <c r="C23" i="30"/>
  <c r="AW22" i="30"/>
  <c r="AV22" i="30"/>
  <c r="AT22" i="30"/>
  <c r="AS22" i="30"/>
  <c r="AQ22" i="30"/>
  <c r="AP22" i="30"/>
  <c r="AN22" i="30"/>
  <c r="AM22" i="30"/>
  <c r="AK22" i="30"/>
  <c r="AJ22" i="30"/>
  <c r="AH22" i="30"/>
  <c r="AG22" i="30"/>
  <c r="AE22" i="30"/>
  <c r="AD22" i="30"/>
  <c r="AB22" i="30"/>
  <c r="AA22" i="30"/>
  <c r="Y22" i="30"/>
  <c r="X22" i="30"/>
  <c r="V22" i="30"/>
  <c r="U22" i="30"/>
  <c r="S22" i="30"/>
  <c r="R22" i="30"/>
  <c r="P22" i="30"/>
  <c r="O22" i="30"/>
  <c r="M22" i="30"/>
  <c r="L22" i="30"/>
  <c r="J22" i="30"/>
  <c r="I22" i="30"/>
  <c r="G22" i="30"/>
  <c r="F22" i="30"/>
  <c r="D22" i="30"/>
  <c r="C22" i="30"/>
  <c r="AW21" i="30"/>
  <c r="AV21" i="30"/>
  <c r="AT21" i="30"/>
  <c r="AS21" i="30"/>
  <c r="AQ21" i="30"/>
  <c r="AP21" i="30"/>
  <c r="AN21" i="30"/>
  <c r="AM21" i="30"/>
  <c r="AK21" i="30"/>
  <c r="AJ21" i="30"/>
  <c r="AH21" i="30"/>
  <c r="AG21" i="30"/>
  <c r="AE21" i="30"/>
  <c r="AD21" i="30"/>
  <c r="AB21" i="30"/>
  <c r="AA21" i="30"/>
  <c r="Y21" i="30"/>
  <c r="X21" i="30"/>
  <c r="V21" i="30"/>
  <c r="U21" i="30"/>
  <c r="S21" i="30"/>
  <c r="R21" i="30"/>
  <c r="P21" i="30"/>
  <c r="O21" i="30"/>
  <c r="M21" i="30"/>
  <c r="L21" i="30"/>
  <c r="J21" i="30"/>
  <c r="I21" i="30"/>
  <c r="G21" i="30"/>
  <c r="F21" i="30"/>
  <c r="D21" i="30"/>
  <c r="C21" i="30"/>
  <c r="AW20" i="30"/>
  <c r="AV20" i="30"/>
  <c r="AT20" i="30"/>
  <c r="AS20" i="30"/>
  <c r="AQ20" i="30"/>
  <c r="AP20" i="30"/>
  <c r="AN20" i="30"/>
  <c r="AM20" i="30"/>
  <c r="AK20" i="30"/>
  <c r="AJ20" i="30"/>
  <c r="AH20" i="30"/>
  <c r="AG20" i="30"/>
  <c r="AE20" i="30"/>
  <c r="AD20" i="30"/>
  <c r="AB20" i="30"/>
  <c r="AA20" i="30"/>
  <c r="Y20" i="30"/>
  <c r="X20" i="30"/>
  <c r="V20" i="30"/>
  <c r="U20" i="30"/>
  <c r="S20" i="30"/>
  <c r="R20" i="30"/>
  <c r="P20" i="30"/>
  <c r="O20" i="30"/>
  <c r="M20" i="30"/>
  <c r="L20" i="30"/>
  <c r="J20" i="30"/>
  <c r="I20" i="30"/>
  <c r="G20" i="30"/>
  <c r="F20" i="30"/>
  <c r="D20" i="30"/>
  <c r="C20" i="30"/>
  <c r="AW19" i="30"/>
  <c r="AV19" i="30"/>
  <c r="AT19" i="30"/>
  <c r="AS19" i="30"/>
  <c r="AQ19" i="30"/>
  <c r="AP19" i="30"/>
  <c r="AN19" i="30"/>
  <c r="AM19" i="30"/>
  <c r="AK19" i="30"/>
  <c r="AJ19" i="30"/>
  <c r="AH19" i="30"/>
  <c r="AG19" i="30"/>
  <c r="AE19" i="30"/>
  <c r="AD19" i="30"/>
  <c r="AB19" i="30"/>
  <c r="AA19" i="30"/>
  <c r="Y19" i="30"/>
  <c r="X19" i="30"/>
  <c r="V19" i="30"/>
  <c r="U19" i="30"/>
  <c r="S19" i="30"/>
  <c r="R19" i="30"/>
  <c r="P19" i="30"/>
  <c r="O19" i="30"/>
  <c r="M19" i="30"/>
  <c r="L19" i="30"/>
  <c r="J19" i="30"/>
  <c r="I19" i="30"/>
  <c r="G19" i="30"/>
  <c r="F19" i="30"/>
  <c r="D19" i="30"/>
  <c r="C19" i="30"/>
  <c r="AW18" i="30"/>
  <c r="AV18" i="30"/>
  <c r="AT18" i="30"/>
  <c r="AS18" i="30"/>
  <c r="AQ18" i="30"/>
  <c r="AP18" i="30"/>
  <c r="AN18" i="30"/>
  <c r="AM18" i="30"/>
  <c r="AK18" i="30"/>
  <c r="AJ18" i="30"/>
  <c r="AH18" i="30"/>
  <c r="AG18" i="30"/>
  <c r="AE18" i="30"/>
  <c r="AD18" i="30"/>
  <c r="AB18" i="30"/>
  <c r="AA18" i="30"/>
  <c r="Y18" i="30"/>
  <c r="X18" i="30"/>
  <c r="V18" i="30"/>
  <c r="U18" i="30"/>
  <c r="S18" i="30"/>
  <c r="R18" i="30"/>
  <c r="P18" i="30"/>
  <c r="O18" i="30"/>
  <c r="M18" i="30"/>
  <c r="L18" i="30"/>
  <c r="J18" i="30"/>
  <c r="I18" i="30"/>
  <c r="G18" i="30"/>
  <c r="F18" i="30"/>
  <c r="D18" i="30"/>
  <c r="C18" i="30"/>
  <c r="AW17" i="30"/>
  <c r="AV17" i="30"/>
  <c r="AT17" i="30"/>
  <c r="AS17" i="30"/>
  <c r="AQ17" i="30"/>
  <c r="AP17" i="30"/>
  <c r="AN17" i="30"/>
  <c r="AM17" i="30"/>
  <c r="AK17" i="30"/>
  <c r="AJ17" i="30"/>
  <c r="AH17" i="30"/>
  <c r="AG17" i="30"/>
  <c r="AE17" i="30"/>
  <c r="AD17" i="30"/>
  <c r="AB17" i="30"/>
  <c r="AA17" i="30"/>
  <c r="Y17" i="30"/>
  <c r="X17" i="30"/>
  <c r="V17" i="30"/>
  <c r="U17" i="30"/>
  <c r="S17" i="30"/>
  <c r="R17" i="30"/>
  <c r="P17" i="30"/>
  <c r="O17" i="30"/>
  <c r="M17" i="30"/>
  <c r="L17" i="30"/>
  <c r="J17" i="30"/>
  <c r="I17" i="30"/>
  <c r="G17" i="30"/>
  <c r="F17" i="30"/>
  <c r="D17" i="30"/>
  <c r="C17" i="30"/>
  <c r="AW16" i="30"/>
  <c r="AV16" i="30"/>
  <c r="AT16" i="30"/>
  <c r="AS16" i="30"/>
  <c r="AQ16" i="30"/>
  <c r="AP16" i="30"/>
  <c r="AN16" i="30"/>
  <c r="AM16" i="30"/>
  <c r="AK16" i="30"/>
  <c r="AJ16" i="30"/>
  <c r="AH16" i="30"/>
  <c r="AG16" i="30"/>
  <c r="AE16" i="30"/>
  <c r="AD16" i="30"/>
  <c r="AB16" i="30"/>
  <c r="AA16" i="30"/>
  <c r="Y16" i="30"/>
  <c r="X16" i="30"/>
  <c r="V16" i="30"/>
  <c r="U16" i="30"/>
  <c r="S16" i="30"/>
  <c r="R16" i="30"/>
  <c r="P16" i="30"/>
  <c r="O16" i="30"/>
  <c r="M16" i="30"/>
  <c r="L16" i="30"/>
  <c r="J16" i="30"/>
  <c r="I16" i="30"/>
  <c r="G16" i="30"/>
  <c r="F16" i="30"/>
  <c r="D16" i="30"/>
  <c r="C16" i="30"/>
  <c r="AW15" i="30"/>
  <c r="AV15" i="30"/>
  <c r="AT15" i="30"/>
  <c r="AS15" i="30"/>
  <c r="AQ15" i="30"/>
  <c r="AP15" i="30"/>
  <c r="AN15" i="30"/>
  <c r="AM15" i="30"/>
  <c r="AK15" i="30"/>
  <c r="AJ15" i="30"/>
  <c r="AH15" i="30"/>
  <c r="AG15" i="30"/>
  <c r="AE15" i="30"/>
  <c r="AD15" i="30"/>
  <c r="AB15" i="30"/>
  <c r="AA15" i="30"/>
  <c r="Y15" i="30"/>
  <c r="X15" i="30"/>
  <c r="V15" i="30"/>
  <c r="U15" i="30"/>
  <c r="S15" i="30"/>
  <c r="R15" i="30"/>
  <c r="P15" i="30"/>
  <c r="O15" i="30"/>
  <c r="M15" i="30"/>
  <c r="L15" i="30"/>
  <c r="J15" i="30"/>
  <c r="I15" i="30"/>
  <c r="G15" i="30"/>
  <c r="F15" i="30"/>
  <c r="D15" i="30"/>
  <c r="C15" i="30"/>
  <c r="AW14" i="30"/>
  <c r="AV14" i="30"/>
  <c r="AT14" i="30"/>
  <c r="AS14" i="30"/>
  <c r="AQ14" i="30"/>
  <c r="AP14" i="30"/>
  <c r="AN14" i="30"/>
  <c r="AM14" i="30"/>
  <c r="AK14" i="30"/>
  <c r="AJ14" i="30"/>
  <c r="AH14" i="30"/>
  <c r="AG14" i="30"/>
  <c r="AE14" i="30"/>
  <c r="AD14" i="30"/>
  <c r="AB14" i="30"/>
  <c r="AA14" i="30"/>
  <c r="Y14" i="30"/>
  <c r="X14" i="30"/>
  <c r="V14" i="30"/>
  <c r="U14" i="30"/>
  <c r="S14" i="30"/>
  <c r="R14" i="30"/>
  <c r="P14" i="30"/>
  <c r="O14" i="30"/>
  <c r="M14" i="30"/>
  <c r="L14" i="30"/>
  <c r="J14" i="30"/>
  <c r="I14" i="30"/>
  <c r="G14" i="30"/>
  <c r="F14" i="30"/>
  <c r="D14" i="30"/>
  <c r="C14" i="30"/>
  <c r="AW13" i="30"/>
  <c r="AV13" i="30"/>
  <c r="AT13" i="30"/>
  <c r="AS13" i="30"/>
  <c r="AQ13" i="30"/>
  <c r="AP13" i="30"/>
  <c r="AN13" i="30"/>
  <c r="AM13" i="30"/>
  <c r="AK13" i="30"/>
  <c r="AJ13" i="30"/>
  <c r="AH13" i="30"/>
  <c r="AG13" i="30"/>
  <c r="AE13" i="30"/>
  <c r="AD13" i="30"/>
  <c r="AB13" i="30"/>
  <c r="AA13" i="30"/>
  <c r="Y13" i="30"/>
  <c r="X13" i="30"/>
  <c r="V13" i="30"/>
  <c r="U13" i="30"/>
  <c r="S13" i="30"/>
  <c r="R13" i="30"/>
  <c r="P13" i="30"/>
  <c r="O13" i="30"/>
  <c r="M13" i="30"/>
  <c r="L13" i="30"/>
  <c r="J13" i="30"/>
  <c r="I13" i="30"/>
  <c r="G13" i="30"/>
  <c r="F13" i="30"/>
  <c r="D13" i="30"/>
  <c r="C13" i="30"/>
  <c r="AW12" i="30"/>
  <c r="AV12" i="30"/>
  <c r="AT12" i="30"/>
  <c r="AS12" i="30"/>
  <c r="AQ12" i="30"/>
  <c r="AP12" i="30"/>
  <c r="AN12" i="30"/>
  <c r="AM12" i="30"/>
  <c r="AK12" i="30"/>
  <c r="AJ12" i="30"/>
  <c r="AH12" i="30"/>
  <c r="AG12" i="30"/>
  <c r="AE12" i="30"/>
  <c r="AD12" i="30"/>
  <c r="AB12" i="30"/>
  <c r="AA12" i="30"/>
  <c r="Y12" i="30"/>
  <c r="X12" i="30"/>
  <c r="V12" i="30"/>
  <c r="U12" i="30"/>
  <c r="S12" i="30"/>
  <c r="R12" i="30"/>
  <c r="P12" i="30"/>
  <c r="O12" i="30"/>
  <c r="M12" i="30"/>
  <c r="L12" i="30"/>
  <c r="J12" i="30"/>
  <c r="I12" i="30"/>
  <c r="G12" i="30"/>
  <c r="F12" i="30"/>
  <c r="D12" i="30"/>
  <c r="C12" i="30"/>
  <c r="AW11" i="30"/>
  <c r="AV11" i="30"/>
  <c r="AT11" i="30"/>
  <c r="AS11" i="30"/>
  <c r="AQ11" i="30"/>
  <c r="AP11" i="30"/>
  <c r="AN11" i="30"/>
  <c r="AM11" i="30"/>
  <c r="AK11" i="30"/>
  <c r="AJ11" i="30"/>
  <c r="AH11" i="30"/>
  <c r="AG11" i="30"/>
  <c r="AE11" i="30"/>
  <c r="AD11" i="30"/>
  <c r="AB11" i="30"/>
  <c r="AA11" i="30"/>
  <c r="Y11" i="30"/>
  <c r="X11" i="30"/>
  <c r="V11" i="30"/>
  <c r="U11" i="30"/>
  <c r="S11" i="30"/>
  <c r="R11" i="30"/>
  <c r="P11" i="30"/>
  <c r="O11" i="30"/>
  <c r="M11" i="30"/>
  <c r="L11" i="30"/>
  <c r="J11" i="30"/>
  <c r="I11" i="30"/>
  <c r="G11" i="30"/>
  <c r="F11" i="30"/>
  <c r="D11" i="30"/>
  <c r="C11" i="30"/>
  <c r="AW10" i="30"/>
  <c r="AV10" i="30"/>
  <c r="AT10" i="30"/>
  <c r="AS10" i="30"/>
  <c r="AQ10" i="30"/>
  <c r="AP10" i="30"/>
  <c r="AN10" i="30"/>
  <c r="AM10" i="30"/>
  <c r="AK10" i="30"/>
  <c r="AJ10" i="30"/>
  <c r="AH10" i="30"/>
  <c r="AG10" i="30"/>
  <c r="AE10" i="30"/>
  <c r="AD10" i="30"/>
  <c r="AB10" i="30"/>
  <c r="AA10" i="30"/>
  <c r="Y10" i="30"/>
  <c r="X10" i="30"/>
  <c r="V10" i="30"/>
  <c r="U10" i="30"/>
  <c r="S10" i="30"/>
  <c r="R10" i="30"/>
  <c r="P10" i="30"/>
  <c r="O10" i="30"/>
  <c r="M10" i="30"/>
  <c r="L10" i="30"/>
  <c r="J10" i="30"/>
  <c r="I10" i="30"/>
  <c r="G10" i="30"/>
  <c r="F10" i="30"/>
  <c r="D10" i="30"/>
  <c r="C10" i="30"/>
  <c r="AW9" i="30"/>
  <c r="AV9" i="30"/>
  <c r="AT9" i="30"/>
  <c r="AS9" i="30"/>
  <c r="AQ9" i="30"/>
  <c r="AP9" i="30"/>
  <c r="AN9" i="30"/>
  <c r="AM9" i="30"/>
  <c r="AK9" i="30"/>
  <c r="AJ9" i="30"/>
  <c r="AH9" i="30"/>
  <c r="AG9" i="30"/>
  <c r="AE9" i="30"/>
  <c r="AD9" i="30"/>
  <c r="AB9" i="30"/>
  <c r="AA9" i="30"/>
  <c r="Y9" i="30"/>
  <c r="X9" i="30"/>
  <c r="V9" i="30"/>
  <c r="U9" i="30"/>
  <c r="S9" i="30"/>
  <c r="R9" i="30"/>
  <c r="P9" i="30"/>
  <c r="O9" i="30"/>
  <c r="M9" i="30"/>
  <c r="L9" i="30"/>
  <c r="J9" i="30"/>
  <c r="I9" i="30"/>
  <c r="G9" i="30"/>
  <c r="F9" i="30"/>
  <c r="D9" i="30"/>
  <c r="C9" i="30"/>
  <c r="AW8" i="30"/>
  <c r="AV8" i="30"/>
  <c r="AT8" i="30"/>
  <c r="AS8" i="30"/>
  <c r="AQ8" i="30"/>
  <c r="AP8" i="30"/>
  <c r="AN8" i="30"/>
  <c r="AM8" i="30"/>
  <c r="AK8" i="30"/>
  <c r="AJ8" i="30"/>
  <c r="AH8" i="30"/>
  <c r="AG8" i="30"/>
  <c r="AE8" i="30"/>
  <c r="AD8" i="30"/>
  <c r="AB8" i="30"/>
  <c r="AA8" i="30"/>
  <c r="Y8" i="30"/>
  <c r="X8" i="30"/>
  <c r="V8" i="30"/>
  <c r="U8" i="30"/>
  <c r="S8" i="30"/>
  <c r="R8" i="30"/>
  <c r="P8" i="30"/>
  <c r="O8" i="30"/>
  <c r="M8" i="30"/>
  <c r="L8" i="30"/>
  <c r="J8" i="30"/>
  <c r="I8" i="30"/>
  <c r="G8" i="30"/>
  <c r="F8" i="30"/>
  <c r="D8" i="30"/>
  <c r="C8" i="30"/>
  <c r="AW7" i="30"/>
  <c r="AV7" i="30"/>
  <c r="AT7" i="30"/>
  <c r="AS7" i="30"/>
  <c r="AQ7" i="30"/>
  <c r="AP7" i="30"/>
  <c r="AN7" i="30"/>
  <c r="AM7" i="30"/>
  <c r="AK7" i="30"/>
  <c r="AJ7" i="30"/>
  <c r="AH7" i="30"/>
  <c r="AG7" i="30"/>
  <c r="AE7" i="30"/>
  <c r="AD7" i="30"/>
  <c r="AB7" i="30"/>
  <c r="AA7" i="30"/>
  <c r="Y7" i="30"/>
  <c r="X7" i="30"/>
  <c r="V7" i="30"/>
  <c r="U7" i="30"/>
  <c r="S7" i="30"/>
  <c r="R7" i="30"/>
  <c r="P7" i="30"/>
  <c r="O7" i="30"/>
  <c r="M7" i="30"/>
  <c r="L7" i="30"/>
  <c r="J7" i="30"/>
  <c r="I7" i="30"/>
  <c r="G7" i="30"/>
  <c r="F7" i="30"/>
  <c r="D7" i="30"/>
  <c r="C7" i="30"/>
  <c r="AW6" i="30"/>
  <c r="AV6" i="30"/>
  <c r="AT6" i="30"/>
  <c r="AS6" i="30"/>
  <c r="AQ6" i="30"/>
  <c r="AP6" i="30"/>
  <c r="AN6" i="30"/>
  <c r="AM6" i="30"/>
  <c r="AK6" i="30"/>
  <c r="AJ6" i="30"/>
  <c r="AH6" i="30"/>
  <c r="AG6" i="30"/>
  <c r="AE6" i="30"/>
  <c r="AD6" i="30"/>
  <c r="AB6" i="30"/>
  <c r="AA6" i="30"/>
  <c r="Y6" i="30"/>
  <c r="X6" i="30"/>
  <c r="V6" i="30"/>
  <c r="U6" i="30"/>
  <c r="S6" i="30"/>
  <c r="R6" i="30"/>
  <c r="P6" i="30"/>
  <c r="O6" i="30"/>
  <c r="M6" i="30"/>
  <c r="L6" i="30"/>
  <c r="J6" i="30"/>
  <c r="I6" i="30"/>
  <c r="G6" i="30"/>
  <c r="F6" i="30"/>
  <c r="D6" i="30"/>
  <c r="C6" i="30"/>
  <c r="AW5" i="30"/>
  <c r="AV5" i="30"/>
  <c r="AT5" i="30"/>
  <c r="AS5" i="30"/>
  <c r="AQ5" i="30"/>
  <c r="AP5" i="30"/>
  <c r="AN5" i="30"/>
  <c r="AM5" i="30"/>
  <c r="AK5" i="30"/>
  <c r="AJ5" i="30"/>
  <c r="AH5" i="30"/>
  <c r="AG5" i="30"/>
  <c r="AE5" i="30"/>
  <c r="AD5" i="30"/>
  <c r="AB5" i="30"/>
  <c r="AA5" i="30"/>
  <c r="Y5" i="30"/>
  <c r="X5" i="30"/>
  <c r="V5" i="30"/>
  <c r="U5" i="30"/>
  <c r="S5" i="30"/>
  <c r="R5" i="30"/>
  <c r="P5" i="30"/>
  <c r="O5" i="30"/>
  <c r="M5" i="30"/>
  <c r="L5" i="30"/>
  <c r="J5" i="30"/>
  <c r="I5" i="30"/>
  <c r="G5" i="30"/>
  <c r="F5" i="30"/>
  <c r="D5" i="30"/>
  <c r="C5" i="30"/>
  <c r="AW4" i="30"/>
  <c r="AV4" i="30"/>
  <c r="AU44" i="30" s="1"/>
  <c r="AU45" i="30" s="1"/>
  <c r="AU46" i="30" s="1"/>
  <c r="AU49" i="30" s="1"/>
  <c r="AT4" i="30"/>
  <c r="AS4" i="30"/>
  <c r="AR44" i="30" s="1"/>
  <c r="AR45" i="30" s="1"/>
  <c r="AR46" i="30" s="1"/>
  <c r="AR49" i="30" s="1"/>
  <c r="AQ4" i="30"/>
  <c r="AP44" i="30" s="1"/>
  <c r="AP45" i="30" s="1"/>
  <c r="AP46" i="30" s="1"/>
  <c r="AP49" i="30" s="1"/>
  <c r="AP4" i="30"/>
  <c r="AO44" i="30" s="1"/>
  <c r="AO45" i="30" s="1"/>
  <c r="AO46" i="30" s="1"/>
  <c r="AO49" i="30" s="1"/>
  <c r="AN4" i="30"/>
  <c r="AM4" i="30"/>
  <c r="AK4" i="30"/>
  <c r="AJ4" i="30"/>
  <c r="AI44" i="30" s="1"/>
  <c r="AI45" i="30" s="1"/>
  <c r="AI46" i="30" s="1"/>
  <c r="AI49" i="30" s="1"/>
  <c r="AH4" i="30"/>
  <c r="AG44" i="30" s="1"/>
  <c r="AG45" i="30" s="1"/>
  <c r="AG46" i="30" s="1"/>
  <c r="AG49" i="30" s="1"/>
  <c r="AG4" i="30"/>
  <c r="AF44" i="30" s="1"/>
  <c r="AF45" i="30" s="1"/>
  <c r="AF46" i="30" s="1"/>
  <c r="AF49" i="30" s="1"/>
  <c r="AE4" i="30"/>
  <c r="AD4" i="30"/>
  <c r="AC44" i="30" s="1"/>
  <c r="AC45" i="30" s="1"/>
  <c r="AC46" i="30" s="1"/>
  <c r="AC49" i="30" s="1"/>
  <c r="AB4" i="30"/>
  <c r="AA4" i="30"/>
  <c r="Y4" i="30"/>
  <c r="X44" i="30" s="1"/>
  <c r="X45" i="30" s="1"/>
  <c r="X46" i="30" s="1"/>
  <c r="X49" i="30" s="1"/>
  <c r="X4" i="30"/>
  <c r="W44" i="30" s="1"/>
  <c r="W45" i="30" s="1"/>
  <c r="W46" i="30" s="1"/>
  <c r="W49" i="30" s="1"/>
  <c r="V4" i="30"/>
  <c r="U4" i="30"/>
  <c r="T44" i="30" s="1"/>
  <c r="T45" i="30" s="1"/>
  <c r="T46" i="30" s="1"/>
  <c r="T49" i="30" s="1"/>
  <c r="S4" i="30"/>
  <c r="R44" i="30" s="1"/>
  <c r="R45" i="30" s="1"/>
  <c r="R46" i="30" s="1"/>
  <c r="R49" i="30" s="1"/>
  <c r="R4" i="30"/>
  <c r="Q44" i="30" s="1"/>
  <c r="Q45" i="30" s="1"/>
  <c r="Q46" i="30" s="1"/>
  <c r="Q49" i="30" s="1"/>
  <c r="P4" i="30"/>
  <c r="O4" i="30"/>
  <c r="M4" i="30"/>
  <c r="L44" i="30" s="1"/>
  <c r="L45" i="30" s="1"/>
  <c r="L46" i="30" s="1"/>
  <c r="L49" i="30" s="1"/>
  <c r="L4" i="30"/>
  <c r="K44" i="30" s="1"/>
  <c r="K45" i="30" s="1"/>
  <c r="K46" i="30" s="1"/>
  <c r="K49" i="30" s="1"/>
  <c r="J4" i="30"/>
  <c r="I44" i="30" s="1"/>
  <c r="I45" i="30" s="1"/>
  <c r="I46" i="30" s="1"/>
  <c r="I49" i="30" s="1"/>
  <c r="I4" i="30"/>
  <c r="G4" i="30"/>
  <c r="F44" i="30" s="1"/>
  <c r="F45" i="30" s="1"/>
  <c r="F46" i="30" s="1"/>
  <c r="F49" i="30" s="1"/>
  <c r="F4" i="30"/>
  <c r="D4" i="30"/>
  <c r="C4" i="30"/>
  <c r="AJ44" i="30" l="1"/>
  <c r="AJ45" i="30" s="1"/>
  <c r="AJ46" i="30" s="1"/>
  <c r="AJ49" i="30" s="1"/>
  <c r="AV44" i="30"/>
  <c r="U44" i="30"/>
  <c r="U45" i="30" s="1"/>
  <c r="U46" i="30" s="1"/>
  <c r="U49" i="30" s="1"/>
  <c r="AD44" i="30"/>
  <c r="AD45" i="30" s="1"/>
  <c r="AD46" i="30" s="1"/>
  <c r="AD49" i="30" s="1"/>
  <c r="H44" i="30"/>
  <c r="H45" i="30" s="1"/>
  <c r="H46" i="30" s="1"/>
  <c r="H49" i="30" s="1"/>
  <c r="AS44" i="30"/>
  <c r="AS45" i="30" s="1"/>
  <c r="AS46" i="30" s="1"/>
  <c r="AS49" i="30" s="1"/>
  <c r="B44" i="30"/>
  <c r="B45" i="30" s="1"/>
  <c r="B46" i="30" s="1"/>
  <c r="B49" i="30" s="1"/>
  <c r="N44" i="30"/>
  <c r="N45" i="30" s="1"/>
  <c r="N46" i="30" s="1"/>
  <c r="N49" i="30" s="1"/>
  <c r="Z44" i="30"/>
  <c r="Z45" i="30" s="1"/>
  <c r="Z46" i="30" s="1"/>
  <c r="Z49" i="30" s="1"/>
  <c r="AL44" i="30"/>
  <c r="AL45" i="30" s="1"/>
  <c r="AL46" i="30" s="1"/>
  <c r="AL49" i="30" s="1"/>
  <c r="C44" i="30"/>
  <c r="C45" i="30" s="1"/>
  <c r="C46" i="30" s="1"/>
  <c r="C49" i="30" s="1"/>
  <c r="O44" i="30"/>
  <c r="O45" i="30" s="1"/>
  <c r="O46" i="30" s="1"/>
  <c r="O49" i="30" s="1"/>
  <c r="AA44" i="30"/>
  <c r="AA45" i="30" s="1"/>
  <c r="AA46" i="30" s="1"/>
  <c r="AA49" i="30" s="1"/>
  <c r="AM44" i="30"/>
  <c r="AM45" i="30" s="1"/>
  <c r="AM46" i="30" s="1"/>
  <c r="AM49" i="30" s="1"/>
  <c r="E44" i="30"/>
  <c r="E45" i="30" s="1"/>
  <c r="E46" i="30" s="1"/>
  <c r="E49" i="30" s="1"/>
  <c r="BD53" i="29" l="1"/>
  <c r="AT53" i="29"/>
  <c r="AM53" i="29"/>
  <c r="AE53" i="29"/>
  <c r="AD53" i="29"/>
  <c r="V53" i="29"/>
  <c r="O53" i="29"/>
  <c r="G53" i="29"/>
  <c r="F53" i="29"/>
  <c r="BD50" i="29"/>
  <c r="BC50" i="29"/>
  <c r="BC53" i="29" s="1"/>
  <c r="BB50" i="29"/>
  <c r="BB53" i="29" s="1"/>
  <c r="BA50" i="29"/>
  <c r="BA53" i="29" s="1"/>
  <c r="AZ50" i="29"/>
  <c r="AZ53" i="29" s="1"/>
  <c r="AY50" i="29"/>
  <c r="AY53" i="29" s="1"/>
  <c r="AX50" i="29"/>
  <c r="AX53" i="29" s="1"/>
  <c r="AT50" i="29"/>
  <c r="AS50" i="29"/>
  <c r="AS53" i="29" s="1"/>
  <c r="AQ50" i="29"/>
  <c r="AQ53" i="29" s="1"/>
  <c r="AP50" i="29"/>
  <c r="AP53" i="29" s="1"/>
  <c r="AN50" i="29"/>
  <c r="AN53" i="29" s="1"/>
  <c r="AM50" i="29"/>
  <c r="AK50" i="29"/>
  <c r="AK53" i="29" s="1"/>
  <c r="AJ50" i="29"/>
  <c r="AJ53" i="29" s="1"/>
  <c r="AH50" i="29"/>
  <c r="AH53" i="29" s="1"/>
  <c r="AG50" i="29"/>
  <c r="AG53" i="29" s="1"/>
  <c r="AE50" i="29"/>
  <c r="AD50" i="29"/>
  <c r="AB50" i="29"/>
  <c r="AB53" i="29" s="1"/>
  <c r="AA50" i="29"/>
  <c r="AA53" i="29" s="1"/>
  <c r="Y50" i="29"/>
  <c r="Y53" i="29" s="1"/>
  <c r="X50" i="29"/>
  <c r="X53" i="29" s="1"/>
  <c r="V50" i="29"/>
  <c r="U50" i="29"/>
  <c r="U53" i="29" s="1"/>
  <c r="S50" i="29"/>
  <c r="S53" i="29" s="1"/>
  <c r="R50" i="29"/>
  <c r="R53" i="29" s="1"/>
  <c r="P50" i="29"/>
  <c r="P53" i="29" s="1"/>
  <c r="O50" i="29"/>
  <c r="M50" i="29"/>
  <c r="M53" i="29" s="1"/>
  <c r="L50" i="29"/>
  <c r="L53" i="29" s="1"/>
  <c r="J50" i="29"/>
  <c r="J53" i="29" s="1"/>
  <c r="I50" i="29"/>
  <c r="I53" i="29" s="1"/>
  <c r="G50" i="29"/>
  <c r="F50" i="29"/>
  <c r="D50" i="29"/>
  <c r="D53" i="29" s="1"/>
  <c r="C50" i="29"/>
  <c r="C53" i="29" s="1"/>
  <c r="AW47" i="29"/>
  <c r="AV47" i="29"/>
  <c r="AT47" i="29"/>
  <c r="AS47" i="29"/>
  <c r="AQ47" i="29"/>
  <c r="AP47" i="29"/>
  <c r="AN47" i="29"/>
  <c r="AM47" i="29"/>
  <c r="AK47" i="29"/>
  <c r="AJ47" i="29"/>
  <c r="AH47" i="29"/>
  <c r="AG47" i="29"/>
  <c r="AE47" i="29"/>
  <c r="AD47" i="29"/>
  <c r="AB47" i="29"/>
  <c r="AA47" i="29"/>
  <c r="Y47" i="29"/>
  <c r="X47" i="29"/>
  <c r="V47" i="29"/>
  <c r="U47" i="29"/>
  <c r="S47" i="29"/>
  <c r="R47" i="29"/>
  <c r="P47" i="29"/>
  <c r="O47" i="29"/>
  <c r="M47" i="29"/>
  <c r="L47" i="29"/>
  <c r="J47" i="29"/>
  <c r="I47" i="29"/>
  <c r="G47" i="29"/>
  <c r="F47" i="29"/>
  <c r="D47" i="29"/>
  <c r="C47" i="29"/>
  <c r="AW46" i="29"/>
  <c r="AV46" i="29"/>
  <c r="AT46" i="29"/>
  <c r="AS46" i="29"/>
  <c r="AQ46" i="29"/>
  <c r="AP46" i="29"/>
  <c r="AN46" i="29"/>
  <c r="AM46" i="29"/>
  <c r="AK46" i="29"/>
  <c r="AJ46" i="29"/>
  <c r="AH46" i="29"/>
  <c r="AG46" i="29"/>
  <c r="AE46" i="29"/>
  <c r="AD46" i="29"/>
  <c r="AB46" i="29"/>
  <c r="AA46" i="29"/>
  <c r="Y46" i="29"/>
  <c r="X46" i="29"/>
  <c r="V46" i="29"/>
  <c r="U46" i="29"/>
  <c r="S46" i="29"/>
  <c r="R46" i="29"/>
  <c r="P46" i="29"/>
  <c r="O46" i="29"/>
  <c r="M46" i="29"/>
  <c r="L46" i="29"/>
  <c r="J46" i="29"/>
  <c r="I46" i="29"/>
  <c r="G46" i="29"/>
  <c r="F46" i="29"/>
  <c r="D46" i="29"/>
  <c r="C46" i="29"/>
  <c r="AW45" i="29"/>
  <c r="AV45" i="29"/>
  <c r="AT45" i="29"/>
  <c r="AS45" i="29"/>
  <c r="AQ45" i="29"/>
  <c r="AP45" i="29"/>
  <c r="AN45" i="29"/>
  <c r="AM45" i="29"/>
  <c r="AK45" i="29"/>
  <c r="AJ45" i="29"/>
  <c r="AH45" i="29"/>
  <c r="AG45" i="29"/>
  <c r="AE45" i="29"/>
  <c r="AD45" i="29"/>
  <c r="AB45" i="29"/>
  <c r="AA45" i="29"/>
  <c r="Y45" i="29"/>
  <c r="X45" i="29"/>
  <c r="V45" i="29"/>
  <c r="U45" i="29"/>
  <c r="S45" i="29"/>
  <c r="R45" i="29"/>
  <c r="P45" i="29"/>
  <c r="O45" i="29"/>
  <c r="M45" i="29"/>
  <c r="L45" i="29"/>
  <c r="J45" i="29"/>
  <c r="I45" i="29"/>
  <c r="G45" i="29"/>
  <c r="F45" i="29"/>
  <c r="D45" i="29"/>
  <c r="C45" i="29"/>
  <c r="AW44" i="29"/>
  <c r="AV44" i="29"/>
  <c r="AT44" i="29"/>
  <c r="AS44" i="29"/>
  <c r="AQ44" i="29"/>
  <c r="AP44" i="29"/>
  <c r="AN44" i="29"/>
  <c r="AM44" i="29"/>
  <c r="AK44" i="29"/>
  <c r="AJ44" i="29"/>
  <c r="AH44" i="29"/>
  <c r="AG44" i="29"/>
  <c r="AE44" i="29"/>
  <c r="AD44" i="29"/>
  <c r="AB44" i="29"/>
  <c r="AA44" i="29"/>
  <c r="Y44" i="29"/>
  <c r="X44" i="29"/>
  <c r="V44" i="29"/>
  <c r="U44" i="29"/>
  <c r="S44" i="29"/>
  <c r="R44" i="29"/>
  <c r="P44" i="29"/>
  <c r="O44" i="29"/>
  <c r="M44" i="29"/>
  <c r="L44" i="29"/>
  <c r="J44" i="29"/>
  <c r="I44" i="29"/>
  <c r="G44" i="29"/>
  <c r="F44" i="29"/>
  <c r="D44" i="29"/>
  <c r="C44" i="29"/>
  <c r="AW43" i="29"/>
  <c r="AV43" i="29"/>
  <c r="AT43" i="29"/>
  <c r="AS43" i="29"/>
  <c r="AQ43" i="29"/>
  <c r="AP43" i="29"/>
  <c r="AN43" i="29"/>
  <c r="AM43" i="29"/>
  <c r="AK43" i="29"/>
  <c r="AJ43" i="29"/>
  <c r="AH43" i="29"/>
  <c r="AG43" i="29"/>
  <c r="AE43" i="29"/>
  <c r="AD43" i="29"/>
  <c r="AB43" i="29"/>
  <c r="AA43" i="29"/>
  <c r="Y43" i="29"/>
  <c r="X43" i="29"/>
  <c r="V43" i="29"/>
  <c r="U43" i="29"/>
  <c r="S43" i="29"/>
  <c r="R43" i="29"/>
  <c r="P43" i="29"/>
  <c r="O43" i="29"/>
  <c r="M43" i="29"/>
  <c r="L43" i="29"/>
  <c r="J43" i="29"/>
  <c r="I43" i="29"/>
  <c r="G43" i="29"/>
  <c r="F43" i="29"/>
  <c r="D43" i="29"/>
  <c r="C43" i="29"/>
  <c r="AW42" i="29"/>
  <c r="AV42" i="29"/>
  <c r="AT42" i="29"/>
  <c r="AS42" i="29"/>
  <c r="AQ42" i="29"/>
  <c r="AP42" i="29"/>
  <c r="AN42" i="29"/>
  <c r="AM42" i="29"/>
  <c r="AK42" i="29"/>
  <c r="AJ42" i="29"/>
  <c r="AH42" i="29"/>
  <c r="AG42" i="29"/>
  <c r="AE42" i="29"/>
  <c r="AD42" i="29"/>
  <c r="AB42" i="29"/>
  <c r="AA42" i="29"/>
  <c r="Y42" i="29"/>
  <c r="X42" i="29"/>
  <c r="V42" i="29"/>
  <c r="U42" i="29"/>
  <c r="S42" i="29"/>
  <c r="R42" i="29"/>
  <c r="P42" i="29"/>
  <c r="O42" i="29"/>
  <c r="M42" i="29"/>
  <c r="L42" i="29"/>
  <c r="J42" i="29"/>
  <c r="I42" i="29"/>
  <c r="G42" i="29"/>
  <c r="F42" i="29"/>
  <c r="D42" i="29"/>
  <c r="C42" i="29"/>
  <c r="AW41" i="29"/>
  <c r="AV41" i="29"/>
  <c r="AT41" i="29"/>
  <c r="AS41" i="29"/>
  <c r="AQ41" i="29"/>
  <c r="AP41" i="29"/>
  <c r="AN41" i="29"/>
  <c r="AM41" i="29"/>
  <c r="AK41" i="29"/>
  <c r="AJ41" i="29"/>
  <c r="AH41" i="29"/>
  <c r="AG41" i="29"/>
  <c r="AE41" i="29"/>
  <c r="AD41" i="29"/>
  <c r="AB41" i="29"/>
  <c r="AA41" i="29"/>
  <c r="Y41" i="29"/>
  <c r="X41" i="29"/>
  <c r="V41" i="29"/>
  <c r="U41" i="29"/>
  <c r="S41" i="29"/>
  <c r="R41" i="29"/>
  <c r="P41" i="29"/>
  <c r="O41" i="29"/>
  <c r="M41" i="29"/>
  <c r="L41" i="29"/>
  <c r="J41" i="29"/>
  <c r="I41" i="29"/>
  <c r="G41" i="29"/>
  <c r="F41" i="29"/>
  <c r="D41" i="29"/>
  <c r="C41" i="29"/>
  <c r="AW40" i="29"/>
  <c r="AV40" i="29"/>
  <c r="AT40" i="29"/>
  <c r="AS40" i="29"/>
  <c r="AQ40" i="29"/>
  <c r="AP40" i="29"/>
  <c r="AN40" i="29"/>
  <c r="AM40" i="29"/>
  <c r="AK40" i="29"/>
  <c r="AJ40" i="29"/>
  <c r="AH40" i="29"/>
  <c r="AG40" i="29"/>
  <c r="AE40" i="29"/>
  <c r="AD40" i="29"/>
  <c r="AB40" i="29"/>
  <c r="AA40" i="29"/>
  <c r="Y40" i="29"/>
  <c r="X40" i="29"/>
  <c r="V40" i="29"/>
  <c r="U40" i="29"/>
  <c r="S40" i="29"/>
  <c r="R40" i="29"/>
  <c r="P40" i="29"/>
  <c r="O40" i="29"/>
  <c r="M40" i="29"/>
  <c r="L40" i="29"/>
  <c r="J40" i="29"/>
  <c r="I40" i="29"/>
  <c r="G40" i="29"/>
  <c r="F40" i="29"/>
  <c r="D40" i="29"/>
  <c r="C40" i="29"/>
  <c r="AW39" i="29"/>
  <c r="AV39" i="29"/>
  <c r="AT39" i="29"/>
  <c r="AS39" i="29"/>
  <c r="AQ39" i="29"/>
  <c r="AP39" i="29"/>
  <c r="AN39" i="29"/>
  <c r="AM39" i="29"/>
  <c r="AK39" i="29"/>
  <c r="AJ39" i="29"/>
  <c r="AH39" i="29"/>
  <c r="AG39" i="29"/>
  <c r="AE39" i="29"/>
  <c r="AD39" i="29"/>
  <c r="AB39" i="29"/>
  <c r="AA39" i="29"/>
  <c r="Y39" i="29"/>
  <c r="X39" i="29"/>
  <c r="V39" i="29"/>
  <c r="U39" i="29"/>
  <c r="S39" i="29"/>
  <c r="R39" i="29"/>
  <c r="P39" i="29"/>
  <c r="O39" i="29"/>
  <c r="M39" i="29"/>
  <c r="L39" i="29"/>
  <c r="J39" i="29"/>
  <c r="I39" i="29"/>
  <c r="G39" i="29"/>
  <c r="F39" i="29"/>
  <c r="D39" i="29"/>
  <c r="C39" i="29"/>
  <c r="AW38" i="29"/>
  <c r="AV38" i="29"/>
  <c r="AT38" i="29"/>
  <c r="AS38" i="29"/>
  <c r="AQ38" i="29"/>
  <c r="AP38" i="29"/>
  <c r="AN38" i="29"/>
  <c r="AM38" i="29"/>
  <c r="AK38" i="29"/>
  <c r="AJ38" i="29"/>
  <c r="AH38" i="29"/>
  <c r="AG38" i="29"/>
  <c r="AE38" i="29"/>
  <c r="AD38" i="29"/>
  <c r="AB38" i="29"/>
  <c r="AA38" i="29"/>
  <c r="Y38" i="29"/>
  <c r="X38" i="29"/>
  <c r="V38" i="29"/>
  <c r="U38" i="29"/>
  <c r="S38" i="29"/>
  <c r="R38" i="29"/>
  <c r="P38" i="29"/>
  <c r="O38" i="29"/>
  <c r="M38" i="29"/>
  <c r="L38" i="29"/>
  <c r="J38" i="29"/>
  <c r="I38" i="29"/>
  <c r="G38" i="29"/>
  <c r="F38" i="29"/>
  <c r="D38" i="29"/>
  <c r="C38" i="29"/>
  <c r="AW37" i="29"/>
  <c r="AV37" i="29"/>
  <c r="AT37" i="29"/>
  <c r="AS37" i="29"/>
  <c r="AQ37" i="29"/>
  <c r="AP37" i="29"/>
  <c r="AN37" i="29"/>
  <c r="AM37" i="29"/>
  <c r="AK37" i="29"/>
  <c r="AJ37" i="29"/>
  <c r="AH37" i="29"/>
  <c r="AG37" i="29"/>
  <c r="AE37" i="29"/>
  <c r="AD37" i="29"/>
  <c r="AB37" i="29"/>
  <c r="AA37" i="29"/>
  <c r="Y37" i="29"/>
  <c r="X37" i="29"/>
  <c r="V37" i="29"/>
  <c r="U37" i="29"/>
  <c r="S37" i="29"/>
  <c r="R37" i="29"/>
  <c r="P37" i="29"/>
  <c r="O37" i="29"/>
  <c r="M37" i="29"/>
  <c r="L37" i="29"/>
  <c r="J37" i="29"/>
  <c r="I37" i="29"/>
  <c r="G37" i="29"/>
  <c r="F37" i="29"/>
  <c r="D37" i="29"/>
  <c r="C37" i="29"/>
  <c r="AW36" i="29"/>
  <c r="AV36" i="29"/>
  <c r="AT36" i="29"/>
  <c r="AS36" i="29"/>
  <c r="AQ36" i="29"/>
  <c r="AP36" i="29"/>
  <c r="AN36" i="29"/>
  <c r="AM36" i="29"/>
  <c r="AK36" i="29"/>
  <c r="AJ36" i="29"/>
  <c r="AH36" i="29"/>
  <c r="AG36" i="29"/>
  <c r="AE36" i="29"/>
  <c r="AD36" i="29"/>
  <c r="AB36" i="29"/>
  <c r="AA36" i="29"/>
  <c r="Y36" i="29"/>
  <c r="X36" i="29"/>
  <c r="V36" i="29"/>
  <c r="U36" i="29"/>
  <c r="S36" i="29"/>
  <c r="R36" i="29"/>
  <c r="P36" i="29"/>
  <c r="O36" i="29"/>
  <c r="M36" i="29"/>
  <c r="L36" i="29"/>
  <c r="J36" i="29"/>
  <c r="I36" i="29"/>
  <c r="G36" i="29"/>
  <c r="F36" i="29"/>
  <c r="D36" i="29"/>
  <c r="C36" i="29"/>
  <c r="AW35" i="29"/>
  <c r="AV35" i="29"/>
  <c r="AT35" i="29"/>
  <c r="AS35" i="29"/>
  <c r="AQ35" i="29"/>
  <c r="AP35" i="29"/>
  <c r="AN35" i="29"/>
  <c r="AM35" i="29"/>
  <c r="AK35" i="29"/>
  <c r="AJ35" i="29"/>
  <c r="AH35" i="29"/>
  <c r="AG35" i="29"/>
  <c r="AE35" i="29"/>
  <c r="AD35" i="29"/>
  <c r="AB35" i="29"/>
  <c r="AA35" i="29"/>
  <c r="Y35" i="29"/>
  <c r="X35" i="29"/>
  <c r="V35" i="29"/>
  <c r="U35" i="29"/>
  <c r="S35" i="29"/>
  <c r="R35" i="29"/>
  <c r="P35" i="29"/>
  <c r="O35" i="29"/>
  <c r="M35" i="29"/>
  <c r="L35" i="29"/>
  <c r="J35" i="29"/>
  <c r="I35" i="29"/>
  <c r="G35" i="29"/>
  <c r="F35" i="29"/>
  <c r="D35" i="29"/>
  <c r="C35" i="29"/>
  <c r="AW34" i="29"/>
  <c r="AV34" i="29"/>
  <c r="AT34" i="29"/>
  <c r="AS34" i="29"/>
  <c r="AQ34" i="29"/>
  <c r="AP34" i="29"/>
  <c r="AN34" i="29"/>
  <c r="AM34" i="29"/>
  <c r="AK34" i="29"/>
  <c r="AJ34" i="29"/>
  <c r="AH34" i="29"/>
  <c r="AG34" i="29"/>
  <c r="AE34" i="29"/>
  <c r="AD34" i="29"/>
  <c r="AB34" i="29"/>
  <c r="AA34" i="29"/>
  <c r="Y34" i="29"/>
  <c r="X34" i="29"/>
  <c r="V34" i="29"/>
  <c r="U34" i="29"/>
  <c r="S34" i="29"/>
  <c r="R34" i="29"/>
  <c r="P34" i="29"/>
  <c r="O34" i="29"/>
  <c r="M34" i="29"/>
  <c r="L34" i="29"/>
  <c r="J34" i="29"/>
  <c r="I34" i="29"/>
  <c r="G34" i="29"/>
  <c r="F34" i="29"/>
  <c r="D34" i="29"/>
  <c r="C34" i="29"/>
  <c r="AW33" i="29"/>
  <c r="AV33" i="29"/>
  <c r="AT33" i="29"/>
  <c r="AS33" i="29"/>
  <c r="AQ33" i="29"/>
  <c r="AP33" i="29"/>
  <c r="AN33" i="29"/>
  <c r="AM33" i="29"/>
  <c r="AK33" i="29"/>
  <c r="AJ33" i="29"/>
  <c r="AH33" i="29"/>
  <c r="AG33" i="29"/>
  <c r="AE33" i="29"/>
  <c r="AD33" i="29"/>
  <c r="AB33" i="29"/>
  <c r="AA33" i="29"/>
  <c r="Y33" i="29"/>
  <c r="X33" i="29"/>
  <c r="V33" i="29"/>
  <c r="U33" i="29"/>
  <c r="S33" i="29"/>
  <c r="R33" i="29"/>
  <c r="P33" i="29"/>
  <c r="O33" i="29"/>
  <c r="M33" i="29"/>
  <c r="L33" i="29"/>
  <c r="J33" i="29"/>
  <c r="I33" i="29"/>
  <c r="G33" i="29"/>
  <c r="F33" i="29"/>
  <c r="D33" i="29"/>
  <c r="C33" i="29"/>
  <c r="AW32" i="29"/>
  <c r="AV32" i="29"/>
  <c r="AT32" i="29"/>
  <c r="AS32" i="29"/>
  <c r="AQ32" i="29"/>
  <c r="AP32" i="29"/>
  <c r="AN32" i="29"/>
  <c r="AM32" i="29"/>
  <c r="AK32" i="29"/>
  <c r="AJ32" i="29"/>
  <c r="AH32" i="29"/>
  <c r="AG32" i="29"/>
  <c r="AE32" i="29"/>
  <c r="AD32" i="29"/>
  <c r="AB32" i="29"/>
  <c r="AA32" i="29"/>
  <c r="Y32" i="29"/>
  <c r="X32" i="29"/>
  <c r="V32" i="29"/>
  <c r="U32" i="29"/>
  <c r="S32" i="29"/>
  <c r="R32" i="29"/>
  <c r="P32" i="29"/>
  <c r="O32" i="29"/>
  <c r="M32" i="29"/>
  <c r="L32" i="29"/>
  <c r="J32" i="29"/>
  <c r="I32" i="29"/>
  <c r="G32" i="29"/>
  <c r="F32" i="29"/>
  <c r="D32" i="29"/>
  <c r="C32" i="29"/>
  <c r="AW31" i="29"/>
  <c r="AV31" i="29"/>
  <c r="AT31" i="29"/>
  <c r="AS31" i="29"/>
  <c r="AQ31" i="29"/>
  <c r="AP31" i="29"/>
  <c r="AN31" i="29"/>
  <c r="AM31" i="29"/>
  <c r="AK31" i="29"/>
  <c r="AJ31" i="29"/>
  <c r="AH31" i="29"/>
  <c r="AG31" i="29"/>
  <c r="AE31" i="29"/>
  <c r="AD31" i="29"/>
  <c r="AB31" i="29"/>
  <c r="AA31" i="29"/>
  <c r="Y31" i="29"/>
  <c r="X31" i="29"/>
  <c r="V31" i="29"/>
  <c r="U31" i="29"/>
  <c r="S31" i="29"/>
  <c r="R31" i="29"/>
  <c r="P31" i="29"/>
  <c r="O31" i="29"/>
  <c r="M31" i="29"/>
  <c r="L31" i="29"/>
  <c r="J31" i="29"/>
  <c r="I31" i="29"/>
  <c r="G31" i="29"/>
  <c r="F31" i="29"/>
  <c r="D31" i="29"/>
  <c r="C31" i="29"/>
  <c r="AW30" i="29"/>
  <c r="AV30" i="29"/>
  <c r="AT30" i="29"/>
  <c r="AS30" i="29"/>
  <c r="AQ30" i="29"/>
  <c r="AP30" i="29"/>
  <c r="AN30" i="29"/>
  <c r="AM30" i="29"/>
  <c r="AK30" i="29"/>
  <c r="AJ30" i="29"/>
  <c r="AH30" i="29"/>
  <c r="AG30" i="29"/>
  <c r="AE30" i="29"/>
  <c r="AD30" i="29"/>
  <c r="AB30" i="29"/>
  <c r="AA30" i="29"/>
  <c r="Y30" i="29"/>
  <c r="X30" i="29"/>
  <c r="V30" i="29"/>
  <c r="U30" i="29"/>
  <c r="S30" i="29"/>
  <c r="R30" i="29"/>
  <c r="P30" i="29"/>
  <c r="O30" i="29"/>
  <c r="M30" i="29"/>
  <c r="L30" i="29"/>
  <c r="J30" i="29"/>
  <c r="I30" i="29"/>
  <c r="G30" i="29"/>
  <c r="F30" i="29"/>
  <c r="D30" i="29"/>
  <c r="C30" i="29"/>
  <c r="AW29" i="29"/>
  <c r="AV29" i="29"/>
  <c r="AT29" i="29"/>
  <c r="AS29" i="29"/>
  <c r="AQ29" i="29"/>
  <c r="AP29" i="29"/>
  <c r="AN29" i="29"/>
  <c r="AM29" i="29"/>
  <c r="AK29" i="29"/>
  <c r="AJ29" i="29"/>
  <c r="AH29" i="29"/>
  <c r="AG29" i="29"/>
  <c r="AE29" i="29"/>
  <c r="AD29" i="29"/>
  <c r="AB29" i="29"/>
  <c r="AA29" i="29"/>
  <c r="Y29" i="29"/>
  <c r="X29" i="29"/>
  <c r="V29" i="29"/>
  <c r="U29" i="29"/>
  <c r="S29" i="29"/>
  <c r="R29" i="29"/>
  <c r="P29" i="29"/>
  <c r="O29" i="29"/>
  <c r="M29" i="29"/>
  <c r="L29" i="29"/>
  <c r="J29" i="29"/>
  <c r="I29" i="29"/>
  <c r="G29" i="29"/>
  <c r="F29" i="29"/>
  <c r="D29" i="29"/>
  <c r="C29" i="29"/>
  <c r="AW28" i="29"/>
  <c r="AV28" i="29"/>
  <c r="AT28" i="29"/>
  <c r="AS28" i="29"/>
  <c r="AQ28" i="29"/>
  <c r="AP28" i="29"/>
  <c r="AN28" i="29"/>
  <c r="AM28" i="29"/>
  <c r="AK28" i="29"/>
  <c r="AJ28" i="29"/>
  <c r="AH28" i="29"/>
  <c r="AG28" i="29"/>
  <c r="AE28" i="29"/>
  <c r="AD28" i="29"/>
  <c r="AB28" i="29"/>
  <c r="AA28" i="29"/>
  <c r="Y28" i="29"/>
  <c r="X28" i="29"/>
  <c r="V28" i="29"/>
  <c r="U28" i="29"/>
  <c r="S28" i="29"/>
  <c r="R28" i="29"/>
  <c r="P28" i="29"/>
  <c r="O28" i="29"/>
  <c r="M28" i="29"/>
  <c r="L28" i="29"/>
  <c r="J28" i="29"/>
  <c r="I28" i="29"/>
  <c r="G28" i="29"/>
  <c r="F28" i="29"/>
  <c r="D28" i="29"/>
  <c r="C28" i="29"/>
  <c r="AW27" i="29"/>
  <c r="AV27" i="29"/>
  <c r="AT27" i="29"/>
  <c r="AS27" i="29"/>
  <c r="AQ27" i="29"/>
  <c r="AP27" i="29"/>
  <c r="AN27" i="29"/>
  <c r="AM27" i="29"/>
  <c r="AK27" i="29"/>
  <c r="AJ27" i="29"/>
  <c r="AH27" i="29"/>
  <c r="AG27" i="29"/>
  <c r="AE27" i="29"/>
  <c r="AD27" i="29"/>
  <c r="AB27" i="29"/>
  <c r="AA27" i="29"/>
  <c r="Y27" i="29"/>
  <c r="X27" i="29"/>
  <c r="V27" i="29"/>
  <c r="U27" i="29"/>
  <c r="S27" i="29"/>
  <c r="R27" i="29"/>
  <c r="P27" i="29"/>
  <c r="O27" i="29"/>
  <c r="M27" i="29"/>
  <c r="L27" i="29"/>
  <c r="J27" i="29"/>
  <c r="I27" i="29"/>
  <c r="G27" i="29"/>
  <c r="F27" i="29"/>
  <c r="D27" i="29"/>
  <c r="C27" i="29"/>
  <c r="AW26" i="29"/>
  <c r="AV26" i="29"/>
  <c r="AT26" i="29"/>
  <c r="AS26" i="29"/>
  <c r="AQ26" i="29"/>
  <c r="AP26" i="29"/>
  <c r="AN26" i="29"/>
  <c r="AM26" i="29"/>
  <c r="AK26" i="29"/>
  <c r="AJ26" i="29"/>
  <c r="AH26" i="29"/>
  <c r="AG26" i="29"/>
  <c r="AE26" i="29"/>
  <c r="AD26" i="29"/>
  <c r="AB26" i="29"/>
  <c r="AA26" i="29"/>
  <c r="Y26" i="29"/>
  <c r="X26" i="29"/>
  <c r="V26" i="29"/>
  <c r="U26" i="29"/>
  <c r="S26" i="29"/>
  <c r="R26" i="29"/>
  <c r="P26" i="29"/>
  <c r="O26" i="29"/>
  <c r="M26" i="29"/>
  <c r="L26" i="29"/>
  <c r="J26" i="29"/>
  <c r="I26" i="29"/>
  <c r="G26" i="29"/>
  <c r="F26" i="29"/>
  <c r="D26" i="29"/>
  <c r="C26" i="29"/>
  <c r="AW25" i="29"/>
  <c r="AV25" i="29"/>
  <c r="AT25" i="29"/>
  <c r="AS25" i="29"/>
  <c r="AQ25" i="29"/>
  <c r="AP25" i="29"/>
  <c r="AN25" i="29"/>
  <c r="AM25" i="29"/>
  <c r="AK25" i="29"/>
  <c r="AJ25" i="29"/>
  <c r="AH25" i="29"/>
  <c r="AG25" i="29"/>
  <c r="AE25" i="29"/>
  <c r="AD25" i="29"/>
  <c r="AB25" i="29"/>
  <c r="AA25" i="29"/>
  <c r="Y25" i="29"/>
  <c r="X25" i="29"/>
  <c r="V25" i="29"/>
  <c r="U25" i="29"/>
  <c r="S25" i="29"/>
  <c r="R25" i="29"/>
  <c r="P25" i="29"/>
  <c r="O25" i="29"/>
  <c r="M25" i="29"/>
  <c r="L25" i="29"/>
  <c r="J25" i="29"/>
  <c r="I25" i="29"/>
  <c r="G25" i="29"/>
  <c r="F25" i="29"/>
  <c r="D25" i="29"/>
  <c r="C25" i="29"/>
  <c r="AW24" i="29"/>
  <c r="AV24" i="29"/>
  <c r="AT24" i="29"/>
  <c r="AS24" i="29"/>
  <c r="AQ24" i="29"/>
  <c r="AP24" i="29"/>
  <c r="AN24" i="29"/>
  <c r="AM24" i="29"/>
  <c r="AK24" i="29"/>
  <c r="AJ24" i="29"/>
  <c r="AH24" i="29"/>
  <c r="AG24" i="29"/>
  <c r="AE24" i="29"/>
  <c r="AD24" i="29"/>
  <c r="AB24" i="29"/>
  <c r="AA24" i="29"/>
  <c r="Y24" i="29"/>
  <c r="X24" i="29"/>
  <c r="V24" i="29"/>
  <c r="U24" i="29"/>
  <c r="S24" i="29"/>
  <c r="R24" i="29"/>
  <c r="P24" i="29"/>
  <c r="O24" i="29"/>
  <c r="M24" i="29"/>
  <c r="L24" i="29"/>
  <c r="J24" i="29"/>
  <c r="I24" i="29"/>
  <c r="G24" i="29"/>
  <c r="F24" i="29"/>
  <c r="D24" i="29"/>
  <c r="C24" i="29"/>
  <c r="AW23" i="29"/>
  <c r="AV23" i="29"/>
  <c r="AT23" i="29"/>
  <c r="AS23" i="29"/>
  <c r="AQ23" i="29"/>
  <c r="AP23" i="29"/>
  <c r="AN23" i="29"/>
  <c r="AM23" i="29"/>
  <c r="AK23" i="29"/>
  <c r="AJ23" i="29"/>
  <c r="AH23" i="29"/>
  <c r="AG23" i="29"/>
  <c r="AE23" i="29"/>
  <c r="AD23" i="29"/>
  <c r="AB23" i="29"/>
  <c r="AA23" i="29"/>
  <c r="Y23" i="29"/>
  <c r="X23" i="29"/>
  <c r="V23" i="29"/>
  <c r="U23" i="29"/>
  <c r="S23" i="29"/>
  <c r="R23" i="29"/>
  <c r="P23" i="29"/>
  <c r="O23" i="29"/>
  <c r="M23" i="29"/>
  <c r="L23" i="29"/>
  <c r="J23" i="29"/>
  <c r="I23" i="29"/>
  <c r="G23" i="29"/>
  <c r="F23" i="29"/>
  <c r="D23" i="29"/>
  <c r="C23" i="29"/>
  <c r="AW22" i="29"/>
  <c r="AV22" i="29"/>
  <c r="AT22" i="29"/>
  <c r="AS22" i="29"/>
  <c r="AQ22" i="29"/>
  <c r="AP22" i="29"/>
  <c r="AN22" i="29"/>
  <c r="AM22" i="29"/>
  <c r="AK22" i="29"/>
  <c r="AJ22" i="29"/>
  <c r="AH22" i="29"/>
  <c r="AG22" i="29"/>
  <c r="AE22" i="29"/>
  <c r="AD22" i="29"/>
  <c r="AB22" i="29"/>
  <c r="AA22" i="29"/>
  <c r="Y22" i="29"/>
  <c r="X22" i="29"/>
  <c r="V22" i="29"/>
  <c r="U22" i="29"/>
  <c r="S22" i="29"/>
  <c r="R22" i="29"/>
  <c r="P22" i="29"/>
  <c r="O22" i="29"/>
  <c r="M22" i="29"/>
  <c r="L22" i="29"/>
  <c r="J22" i="29"/>
  <c r="I22" i="29"/>
  <c r="G22" i="29"/>
  <c r="F22" i="29"/>
  <c r="D22" i="29"/>
  <c r="C22" i="29"/>
  <c r="AW21" i="29"/>
  <c r="AV21" i="29"/>
  <c r="AT21" i="29"/>
  <c r="AS21" i="29"/>
  <c r="AQ21" i="29"/>
  <c r="AP21" i="29"/>
  <c r="AN21" i="29"/>
  <c r="AM21" i="29"/>
  <c r="AK21" i="29"/>
  <c r="AJ21" i="29"/>
  <c r="AH21" i="29"/>
  <c r="AG21" i="29"/>
  <c r="AE21" i="29"/>
  <c r="AD21" i="29"/>
  <c r="AB21" i="29"/>
  <c r="AA21" i="29"/>
  <c r="Y21" i="29"/>
  <c r="X21" i="29"/>
  <c r="V21" i="29"/>
  <c r="U21" i="29"/>
  <c r="S21" i="29"/>
  <c r="R21" i="29"/>
  <c r="P21" i="29"/>
  <c r="O21" i="29"/>
  <c r="M21" i="29"/>
  <c r="L21" i="29"/>
  <c r="J21" i="29"/>
  <c r="I21" i="29"/>
  <c r="G21" i="29"/>
  <c r="F21" i="29"/>
  <c r="D21" i="29"/>
  <c r="C21" i="29"/>
  <c r="AW20" i="29"/>
  <c r="AV20" i="29"/>
  <c r="AT20" i="29"/>
  <c r="AS20" i="29"/>
  <c r="AQ20" i="29"/>
  <c r="AP20" i="29"/>
  <c r="AN20" i="29"/>
  <c r="AM20" i="29"/>
  <c r="AK20" i="29"/>
  <c r="AJ20" i="29"/>
  <c r="AH20" i="29"/>
  <c r="AG20" i="29"/>
  <c r="AE20" i="29"/>
  <c r="AD20" i="29"/>
  <c r="AB20" i="29"/>
  <c r="AA20" i="29"/>
  <c r="Y20" i="29"/>
  <c r="X20" i="29"/>
  <c r="V20" i="29"/>
  <c r="U20" i="29"/>
  <c r="S20" i="29"/>
  <c r="R20" i="29"/>
  <c r="P20" i="29"/>
  <c r="O20" i="29"/>
  <c r="M20" i="29"/>
  <c r="L20" i="29"/>
  <c r="J20" i="29"/>
  <c r="I20" i="29"/>
  <c r="G20" i="29"/>
  <c r="F20" i="29"/>
  <c r="D20" i="29"/>
  <c r="C20" i="29"/>
  <c r="AW19" i="29"/>
  <c r="AV19" i="29"/>
  <c r="AT19" i="29"/>
  <c r="AS19" i="29"/>
  <c r="AQ19" i="29"/>
  <c r="AP19" i="29"/>
  <c r="AN19" i="29"/>
  <c r="AM19" i="29"/>
  <c r="AK19" i="29"/>
  <c r="AJ19" i="29"/>
  <c r="AH19" i="29"/>
  <c r="AG19" i="29"/>
  <c r="AE19" i="29"/>
  <c r="AD19" i="29"/>
  <c r="AB19" i="29"/>
  <c r="AA19" i="29"/>
  <c r="Y19" i="29"/>
  <c r="X19" i="29"/>
  <c r="V19" i="29"/>
  <c r="U19" i="29"/>
  <c r="S19" i="29"/>
  <c r="R19" i="29"/>
  <c r="P19" i="29"/>
  <c r="O19" i="29"/>
  <c r="M19" i="29"/>
  <c r="L19" i="29"/>
  <c r="J19" i="29"/>
  <c r="I19" i="29"/>
  <c r="G19" i="29"/>
  <c r="F19" i="29"/>
  <c r="D19" i="29"/>
  <c r="C19" i="29"/>
  <c r="AW18" i="29"/>
  <c r="AV18" i="29"/>
  <c r="AT18" i="29"/>
  <c r="AS18" i="29"/>
  <c r="AQ18" i="29"/>
  <c r="AP18" i="29"/>
  <c r="AN18" i="29"/>
  <c r="AM18" i="29"/>
  <c r="AK18" i="29"/>
  <c r="AJ18" i="29"/>
  <c r="AH18" i="29"/>
  <c r="AG18" i="29"/>
  <c r="AE18" i="29"/>
  <c r="AD18" i="29"/>
  <c r="AB18" i="29"/>
  <c r="AA18" i="29"/>
  <c r="Y18" i="29"/>
  <c r="X18" i="29"/>
  <c r="V18" i="29"/>
  <c r="U18" i="29"/>
  <c r="S18" i="29"/>
  <c r="R18" i="29"/>
  <c r="P18" i="29"/>
  <c r="O18" i="29"/>
  <c r="M18" i="29"/>
  <c r="L18" i="29"/>
  <c r="J18" i="29"/>
  <c r="I18" i="29"/>
  <c r="G18" i="29"/>
  <c r="F18" i="29"/>
  <c r="D18" i="29"/>
  <c r="C18" i="29"/>
  <c r="AW17" i="29"/>
  <c r="AV17" i="29"/>
  <c r="AT17" i="29"/>
  <c r="AS17" i="29"/>
  <c r="AQ17" i="29"/>
  <c r="AP17" i="29"/>
  <c r="AN17" i="29"/>
  <c r="AM17" i="29"/>
  <c r="AK17" i="29"/>
  <c r="AJ17" i="29"/>
  <c r="AH17" i="29"/>
  <c r="AG17" i="29"/>
  <c r="AE17" i="29"/>
  <c r="AD17" i="29"/>
  <c r="AB17" i="29"/>
  <c r="AA17" i="29"/>
  <c r="Y17" i="29"/>
  <c r="X17" i="29"/>
  <c r="V17" i="29"/>
  <c r="U17" i="29"/>
  <c r="S17" i="29"/>
  <c r="R17" i="29"/>
  <c r="P17" i="29"/>
  <c r="O17" i="29"/>
  <c r="M17" i="29"/>
  <c r="L17" i="29"/>
  <c r="J17" i="29"/>
  <c r="I17" i="29"/>
  <c r="G17" i="29"/>
  <c r="F17" i="29"/>
  <c r="D17" i="29"/>
  <c r="C17" i="29"/>
  <c r="AW16" i="29"/>
  <c r="AV16" i="29"/>
  <c r="AT16" i="29"/>
  <c r="AS16" i="29"/>
  <c r="AQ16" i="29"/>
  <c r="AP16" i="29"/>
  <c r="AN16" i="29"/>
  <c r="AM16" i="29"/>
  <c r="AK16" i="29"/>
  <c r="AJ16" i="29"/>
  <c r="AH16" i="29"/>
  <c r="AG16" i="29"/>
  <c r="AE16" i="29"/>
  <c r="AD16" i="29"/>
  <c r="AB16" i="29"/>
  <c r="AA16" i="29"/>
  <c r="Y16" i="29"/>
  <c r="X16" i="29"/>
  <c r="V16" i="29"/>
  <c r="U16" i="29"/>
  <c r="S16" i="29"/>
  <c r="R16" i="29"/>
  <c r="P16" i="29"/>
  <c r="O16" i="29"/>
  <c r="M16" i="29"/>
  <c r="L16" i="29"/>
  <c r="J16" i="29"/>
  <c r="I16" i="29"/>
  <c r="G16" i="29"/>
  <c r="F16" i="29"/>
  <c r="D16" i="29"/>
  <c r="C16" i="29"/>
  <c r="AW15" i="29"/>
  <c r="AV15" i="29"/>
  <c r="AT15" i="29"/>
  <c r="AS15" i="29"/>
  <c r="AQ15" i="29"/>
  <c r="AP15" i="29"/>
  <c r="AN15" i="29"/>
  <c r="AM15" i="29"/>
  <c r="AK15" i="29"/>
  <c r="AJ15" i="29"/>
  <c r="AH15" i="29"/>
  <c r="AG15" i="29"/>
  <c r="AE15" i="29"/>
  <c r="AD15" i="29"/>
  <c r="AB15" i="29"/>
  <c r="AA15" i="29"/>
  <c r="Y15" i="29"/>
  <c r="X15" i="29"/>
  <c r="V15" i="29"/>
  <c r="U15" i="29"/>
  <c r="S15" i="29"/>
  <c r="R15" i="29"/>
  <c r="P15" i="29"/>
  <c r="O15" i="29"/>
  <c r="M15" i="29"/>
  <c r="L15" i="29"/>
  <c r="J15" i="29"/>
  <c r="I15" i="29"/>
  <c r="G15" i="29"/>
  <c r="F15" i="29"/>
  <c r="D15" i="29"/>
  <c r="C15" i="29"/>
  <c r="AW14" i="29"/>
  <c r="AV14" i="29"/>
  <c r="AT14" i="29"/>
  <c r="AS14" i="29"/>
  <c r="AQ14" i="29"/>
  <c r="AP14" i="29"/>
  <c r="AN14" i="29"/>
  <c r="AM14" i="29"/>
  <c r="AK14" i="29"/>
  <c r="AJ14" i="29"/>
  <c r="AH14" i="29"/>
  <c r="AG14" i="29"/>
  <c r="AE14" i="29"/>
  <c r="AD14" i="29"/>
  <c r="AB14" i="29"/>
  <c r="AA14" i="29"/>
  <c r="Y14" i="29"/>
  <c r="X14" i="29"/>
  <c r="V14" i="29"/>
  <c r="U14" i="29"/>
  <c r="S14" i="29"/>
  <c r="R14" i="29"/>
  <c r="P14" i="29"/>
  <c r="O14" i="29"/>
  <c r="M14" i="29"/>
  <c r="L14" i="29"/>
  <c r="J14" i="29"/>
  <c r="I14" i="29"/>
  <c r="G14" i="29"/>
  <c r="F14" i="29"/>
  <c r="D14" i="29"/>
  <c r="C14" i="29"/>
  <c r="AW13" i="29"/>
  <c r="AV13" i="29"/>
  <c r="AT13" i="29"/>
  <c r="AS13" i="29"/>
  <c r="AQ13" i="29"/>
  <c r="AP13" i="29"/>
  <c r="AN13" i="29"/>
  <c r="AM13" i="29"/>
  <c r="AK13" i="29"/>
  <c r="AJ13" i="29"/>
  <c r="AH13" i="29"/>
  <c r="AG13" i="29"/>
  <c r="AE13" i="29"/>
  <c r="AD13" i="29"/>
  <c r="AB13" i="29"/>
  <c r="AA13" i="29"/>
  <c r="Y13" i="29"/>
  <c r="X13" i="29"/>
  <c r="V13" i="29"/>
  <c r="U13" i="29"/>
  <c r="S13" i="29"/>
  <c r="R13" i="29"/>
  <c r="P13" i="29"/>
  <c r="O13" i="29"/>
  <c r="M13" i="29"/>
  <c r="L13" i="29"/>
  <c r="J13" i="29"/>
  <c r="I13" i="29"/>
  <c r="G13" i="29"/>
  <c r="F13" i="29"/>
  <c r="D13" i="29"/>
  <c r="C13" i="29"/>
  <c r="AW12" i="29"/>
  <c r="AV12" i="29"/>
  <c r="AT12" i="29"/>
  <c r="AS12" i="29"/>
  <c r="AQ12" i="29"/>
  <c r="AP12" i="29"/>
  <c r="AN12" i="29"/>
  <c r="AM12" i="29"/>
  <c r="AK12" i="29"/>
  <c r="AJ12" i="29"/>
  <c r="AH12" i="29"/>
  <c r="AG12" i="29"/>
  <c r="AE12" i="29"/>
  <c r="AD12" i="29"/>
  <c r="AB12" i="29"/>
  <c r="AA12" i="29"/>
  <c r="Y12" i="29"/>
  <c r="X12" i="29"/>
  <c r="V12" i="29"/>
  <c r="U12" i="29"/>
  <c r="S12" i="29"/>
  <c r="R12" i="29"/>
  <c r="P12" i="29"/>
  <c r="O12" i="29"/>
  <c r="M12" i="29"/>
  <c r="L12" i="29"/>
  <c r="J12" i="29"/>
  <c r="I12" i="29"/>
  <c r="G12" i="29"/>
  <c r="F12" i="29"/>
  <c r="D12" i="29"/>
  <c r="C12" i="29"/>
  <c r="AW11" i="29"/>
  <c r="AV11" i="29"/>
  <c r="AT11" i="29"/>
  <c r="AS11" i="29"/>
  <c r="AQ11" i="29"/>
  <c r="AP11" i="29"/>
  <c r="AN11" i="29"/>
  <c r="AM11" i="29"/>
  <c r="AK11" i="29"/>
  <c r="AJ11" i="29"/>
  <c r="AH11" i="29"/>
  <c r="AG11" i="29"/>
  <c r="AE11" i="29"/>
  <c r="AD11" i="29"/>
  <c r="AB11" i="29"/>
  <c r="AA11" i="29"/>
  <c r="Y11" i="29"/>
  <c r="X11" i="29"/>
  <c r="V11" i="29"/>
  <c r="U11" i="29"/>
  <c r="S11" i="29"/>
  <c r="R11" i="29"/>
  <c r="P11" i="29"/>
  <c r="O11" i="29"/>
  <c r="M11" i="29"/>
  <c r="L11" i="29"/>
  <c r="J11" i="29"/>
  <c r="I11" i="29"/>
  <c r="G11" i="29"/>
  <c r="F11" i="29"/>
  <c r="D11" i="29"/>
  <c r="C11" i="29"/>
  <c r="AW10" i="29"/>
  <c r="AV10" i="29"/>
  <c r="AT10" i="29"/>
  <c r="AS10" i="29"/>
  <c r="AQ10" i="29"/>
  <c r="AP10" i="29"/>
  <c r="AN10" i="29"/>
  <c r="AM10" i="29"/>
  <c r="AK10" i="29"/>
  <c r="AJ10" i="29"/>
  <c r="AH10" i="29"/>
  <c r="AG10" i="29"/>
  <c r="AE10" i="29"/>
  <c r="AD10" i="29"/>
  <c r="AB10" i="29"/>
  <c r="AA10" i="29"/>
  <c r="Y10" i="29"/>
  <c r="X10" i="29"/>
  <c r="V10" i="29"/>
  <c r="U10" i="29"/>
  <c r="S10" i="29"/>
  <c r="R10" i="29"/>
  <c r="P10" i="29"/>
  <c r="O10" i="29"/>
  <c r="M10" i="29"/>
  <c r="L10" i="29"/>
  <c r="J10" i="29"/>
  <c r="I10" i="29"/>
  <c r="G10" i="29"/>
  <c r="F10" i="29"/>
  <c r="D10" i="29"/>
  <c r="C10" i="29"/>
  <c r="AW9" i="29"/>
  <c r="AV9" i="29"/>
  <c r="AT9" i="29"/>
  <c r="AS9" i="29"/>
  <c r="AQ9" i="29"/>
  <c r="AP9" i="29"/>
  <c r="AN9" i="29"/>
  <c r="AM9" i="29"/>
  <c r="AK9" i="29"/>
  <c r="AJ9" i="29"/>
  <c r="AH9" i="29"/>
  <c r="AG9" i="29"/>
  <c r="AE9" i="29"/>
  <c r="AD9" i="29"/>
  <c r="AB9" i="29"/>
  <c r="AA9" i="29"/>
  <c r="Y9" i="29"/>
  <c r="X9" i="29"/>
  <c r="V9" i="29"/>
  <c r="U9" i="29"/>
  <c r="S9" i="29"/>
  <c r="R9" i="29"/>
  <c r="P9" i="29"/>
  <c r="O9" i="29"/>
  <c r="M9" i="29"/>
  <c r="L9" i="29"/>
  <c r="J9" i="29"/>
  <c r="I9" i="29"/>
  <c r="G9" i="29"/>
  <c r="F9" i="29"/>
  <c r="D9" i="29"/>
  <c r="C9" i="29"/>
  <c r="AW8" i="29"/>
  <c r="AV8" i="29"/>
  <c r="AT8" i="29"/>
  <c r="AS8" i="29"/>
  <c r="AQ8" i="29"/>
  <c r="AP8" i="29"/>
  <c r="AN8" i="29"/>
  <c r="AM8" i="29"/>
  <c r="AK8" i="29"/>
  <c r="AJ8" i="29"/>
  <c r="AH8" i="29"/>
  <c r="AG8" i="29"/>
  <c r="AE8" i="29"/>
  <c r="AD8" i="29"/>
  <c r="AB8" i="29"/>
  <c r="AA8" i="29"/>
  <c r="Y8" i="29"/>
  <c r="X8" i="29"/>
  <c r="V8" i="29"/>
  <c r="U8" i="29"/>
  <c r="S8" i="29"/>
  <c r="R8" i="29"/>
  <c r="P8" i="29"/>
  <c r="O8" i="29"/>
  <c r="M8" i="29"/>
  <c r="L8" i="29"/>
  <c r="J8" i="29"/>
  <c r="I8" i="29"/>
  <c r="G8" i="29"/>
  <c r="F8" i="29"/>
  <c r="D8" i="29"/>
  <c r="C8" i="29"/>
  <c r="AW7" i="29"/>
  <c r="AV7" i="29"/>
  <c r="AT7" i="29"/>
  <c r="AS7" i="29"/>
  <c r="AQ7" i="29"/>
  <c r="AP7" i="29"/>
  <c r="AN7" i="29"/>
  <c r="AM7" i="29"/>
  <c r="AK7" i="29"/>
  <c r="AJ7" i="29"/>
  <c r="AH7" i="29"/>
  <c r="AG7" i="29"/>
  <c r="AE7" i="29"/>
  <c r="AD7" i="29"/>
  <c r="AB7" i="29"/>
  <c r="AA7" i="29"/>
  <c r="Y7" i="29"/>
  <c r="X7" i="29"/>
  <c r="V7" i="29"/>
  <c r="U7" i="29"/>
  <c r="S7" i="29"/>
  <c r="R7" i="29"/>
  <c r="P7" i="29"/>
  <c r="O7" i="29"/>
  <c r="M7" i="29"/>
  <c r="L7" i="29"/>
  <c r="J7" i="29"/>
  <c r="I7" i="29"/>
  <c r="G7" i="29"/>
  <c r="F7" i="29"/>
  <c r="D7" i="29"/>
  <c r="C7" i="29"/>
  <c r="AW6" i="29"/>
  <c r="AV6" i="29"/>
  <c r="AT6" i="29"/>
  <c r="AS6" i="29"/>
  <c r="AQ6" i="29"/>
  <c r="AP6" i="29"/>
  <c r="AN6" i="29"/>
  <c r="AM6" i="29"/>
  <c r="AK6" i="29"/>
  <c r="AJ6" i="29"/>
  <c r="AH6" i="29"/>
  <c r="AG6" i="29"/>
  <c r="AE6" i="29"/>
  <c r="AD6" i="29"/>
  <c r="AB6" i="29"/>
  <c r="AA6" i="29"/>
  <c r="Y6" i="29"/>
  <c r="X6" i="29"/>
  <c r="V6" i="29"/>
  <c r="U6" i="29"/>
  <c r="S6" i="29"/>
  <c r="R6" i="29"/>
  <c r="P6" i="29"/>
  <c r="O6" i="29"/>
  <c r="M6" i="29"/>
  <c r="L6" i="29"/>
  <c r="J6" i="29"/>
  <c r="I6" i="29"/>
  <c r="G6" i="29"/>
  <c r="F6" i="29"/>
  <c r="D6" i="29"/>
  <c r="C6" i="29"/>
  <c r="AW5" i="29"/>
  <c r="AV5" i="29"/>
  <c r="AT5" i="29"/>
  <c r="AS5" i="29"/>
  <c r="AQ5" i="29"/>
  <c r="AP5" i="29"/>
  <c r="AN5" i="29"/>
  <c r="AM5" i="29"/>
  <c r="AK5" i="29"/>
  <c r="AJ5" i="29"/>
  <c r="AH5" i="29"/>
  <c r="AG5" i="29"/>
  <c r="AE5" i="29"/>
  <c r="AD5" i="29"/>
  <c r="AB5" i="29"/>
  <c r="AA5" i="29"/>
  <c r="Y5" i="29"/>
  <c r="X5" i="29"/>
  <c r="V5" i="29"/>
  <c r="U5" i="29"/>
  <c r="S5" i="29"/>
  <c r="R5" i="29"/>
  <c r="P5" i="29"/>
  <c r="O5" i="29"/>
  <c r="M5" i="29"/>
  <c r="L5" i="29"/>
  <c r="J5" i="29"/>
  <c r="I5" i="29"/>
  <c r="G5" i="29"/>
  <c r="F5" i="29"/>
  <c r="D5" i="29"/>
  <c r="C5" i="29"/>
  <c r="AW4" i="29"/>
  <c r="AV4" i="29"/>
  <c r="AU48" i="29" s="1"/>
  <c r="AU49" i="29" s="1"/>
  <c r="AU50" i="29" s="1"/>
  <c r="AU53" i="29" s="1"/>
  <c r="AT4" i="29"/>
  <c r="AS4" i="29"/>
  <c r="AR48" i="29" s="1"/>
  <c r="AR49" i="29" s="1"/>
  <c r="AR50" i="29" s="1"/>
  <c r="AR53" i="29" s="1"/>
  <c r="AQ4" i="29"/>
  <c r="AP4" i="29"/>
  <c r="AO48" i="29" s="1"/>
  <c r="AO49" i="29" s="1"/>
  <c r="AO50" i="29" s="1"/>
  <c r="AO53" i="29" s="1"/>
  <c r="AN4" i="29"/>
  <c r="AM4" i="29"/>
  <c r="AL48" i="29" s="1"/>
  <c r="AL49" i="29" s="1"/>
  <c r="AL50" i="29" s="1"/>
  <c r="AL53" i="29" s="1"/>
  <c r="AK4" i="29"/>
  <c r="AJ4" i="29"/>
  <c r="AH4" i="29"/>
  <c r="AG4" i="29"/>
  <c r="AF48" i="29" s="1"/>
  <c r="AF49" i="29" s="1"/>
  <c r="AF50" i="29" s="1"/>
  <c r="AF53" i="29" s="1"/>
  <c r="AE4" i="29"/>
  <c r="AD4" i="29"/>
  <c r="AC48" i="29" s="1"/>
  <c r="AC49" i="29" s="1"/>
  <c r="AC50" i="29" s="1"/>
  <c r="AC53" i="29" s="1"/>
  <c r="AB4" i="29"/>
  <c r="AA4" i="29"/>
  <c r="Y4" i="29"/>
  <c r="X4" i="29"/>
  <c r="W48" i="29" s="1"/>
  <c r="W49" i="29" s="1"/>
  <c r="W50" i="29" s="1"/>
  <c r="W53" i="29" s="1"/>
  <c r="V4" i="29"/>
  <c r="U4" i="29"/>
  <c r="T48" i="29" s="1"/>
  <c r="T49" i="29" s="1"/>
  <c r="T50" i="29" s="1"/>
  <c r="T53" i="29" s="1"/>
  <c r="S4" i="29"/>
  <c r="R4" i="29"/>
  <c r="P4" i="29"/>
  <c r="O4" i="29"/>
  <c r="N48" i="29" s="1"/>
  <c r="N49" i="29" s="1"/>
  <c r="N50" i="29" s="1"/>
  <c r="N53" i="29" s="1"/>
  <c r="M4" i="29"/>
  <c r="L4" i="29"/>
  <c r="K48" i="29" s="1"/>
  <c r="K49" i="29" s="1"/>
  <c r="K50" i="29" s="1"/>
  <c r="K53" i="29" s="1"/>
  <c r="J4" i="29"/>
  <c r="I4" i="29"/>
  <c r="G4" i="29"/>
  <c r="F4" i="29"/>
  <c r="E48" i="29" s="1"/>
  <c r="E49" i="29" s="1"/>
  <c r="E50" i="29" s="1"/>
  <c r="E53" i="29" s="1"/>
  <c r="D4" i="29"/>
  <c r="C4" i="29"/>
  <c r="Q48" i="29" l="1"/>
  <c r="Q49" i="29" s="1"/>
  <c r="Q50" i="29" s="1"/>
  <c r="Q53" i="29" s="1"/>
  <c r="H48" i="29"/>
  <c r="H49" i="29" s="1"/>
  <c r="H50" i="29" s="1"/>
  <c r="H53" i="29" s="1"/>
  <c r="AI48" i="29"/>
  <c r="AI49" i="29" s="1"/>
  <c r="AI50" i="29" s="1"/>
  <c r="AI53" i="29" s="1"/>
  <c r="B48" i="29"/>
  <c r="B49" i="29" s="1"/>
  <c r="B50" i="29" s="1"/>
  <c r="B53" i="29" s="1"/>
  <c r="Z48" i="29"/>
  <c r="Z49" i="29" s="1"/>
  <c r="Z50" i="29" s="1"/>
  <c r="Z53" i="29" s="1"/>
  <c r="BD51" i="28" l="1"/>
  <c r="BC51" i="28"/>
  <c r="BB51" i="28"/>
  <c r="AT51" i="28"/>
  <c r="AS51" i="28"/>
  <c r="AR51" i="28"/>
  <c r="AL51" i="28"/>
  <c r="AK51" i="28"/>
  <c r="AJ51" i="28"/>
  <c r="AD51" i="28"/>
  <c r="AC51" i="28"/>
  <c r="AB51" i="28"/>
  <c r="V51" i="28"/>
  <c r="U51" i="28"/>
  <c r="T51" i="28"/>
  <c r="N51" i="28"/>
  <c r="M51" i="28"/>
  <c r="L51" i="28"/>
  <c r="F51" i="28"/>
  <c r="E51" i="28"/>
  <c r="D51" i="28"/>
  <c r="BD49" i="28"/>
  <c r="BC49" i="28"/>
  <c r="BB49" i="28"/>
  <c r="BA49" i="28"/>
  <c r="BA51" i="28" s="1"/>
  <c r="AZ49" i="28"/>
  <c r="AZ51" i="28" s="1"/>
  <c r="AY49" i="28"/>
  <c r="AY51" i="28" s="1"/>
  <c r="AX49" i="28"/>
  <c r="AX51" i="28" s="1"/>
  <c r="AU49" i="28"/>
  <c r="AU51" i="28" s="1"/>
  <c r="AT49" i="28"/>
  <c r="AS49" i="28"/>
  <c r="AR49" i="28"/>
  <c r="AQ49" i="28"/>
  <c r="AQ51" i="28" s="1"/>
  <c r="AP49" i="28"/>
  <c r="AP51" i="28" s="1"/>
  <c r="AO49" i="28"/>
  <c r="AO51" i="28" s="1"/>
  <c r="AN49" i="28"/>
  <c r="AN51" i="28" s="1"/>
  <c r="AM49" i="28"/>
  <c r="AM51" i="28" s="1"/>
  <c r="AL49" i="28"/>
  <c r="AK49" i="28"/>
  <c r="AJ49" i="28"/>
  <c r="AI49" i="28"/>
  <c r="AI51" i="28" s="1"/>
  <c r="AH49" i="28"/>
  <c r="AH51" i="28" s="1"/>
  <c r="AG49" i="28"/>
  <c r="AG51" i="28" s="1"/>
  <c r="AF49" i="28"/>
  <c r="AF51" i="28" s="1"/>
  <c r="AE49" i="28"/>
  <c r="AE51" i="28" s="1"/>
  <c r="AD49" i="28"/>
  <c r="AC49" i="28"/>
  <c r="AB49" i="28"/>
  <c r="AA49" i="28"/>
  <c r="AA51" i="28" s="1"/>
  <c r="Z49" i="28"/>
  <c r="Z51" i="28" s="1"/>
  <c r="Y49" i="28"/>
  <c r="Y51" i="28" s="1"/>
  <c r="X49" i="28"/>
  <c r="X51" i="28" s="1"/>
  <c r="W49" i="28"/>
  <c r="W51" i="28" s="1"/>
  <c r="V49" i="28"/>
  <c r="U49" i="28"/>
  <c r="T49" i="28"/>
  <c r="S49" i="28"/>
  <c r="S51" i="28" s="1"/>
  <c r="R49" i="28"/>
  <c r="R51" i="28" s="1"/>
  <c r="Q49" i="28"/>
  <c r="Q51" i="28" s="1"/>
  <c r="P49" i="28"/>
  <c r="P51" i="28" s="1"/>
  <c r="O49" i="28"/>
  <c r="O51" i="28" s="1"/>
  <c r="N49" i="28"/>
  <c r="M49" i="28"/>
  <c r="L49" i="28"/>
  <c r="K49" i="28"/>
  <c r="K51" i="28" s="1"/>
  <c r="J49" i="28"/>
  <c r="J51" i="28" s="1"/>
  <c r="I49" i="28"/>
  <c r="I51" i="28" s="1"/>
  <c r="H49" i="28"/>
  <c r="H51" i="28" s="1"/>
  <c r="G49" i="28"/>
  <c r="G51" i="28" s="1"/>
  <c r="F49" i="28"/>
  <c r="E49" i="28"/>
  <c r="D49" i="28"/>
  <c r="C49" i="28"/>
  <c r="C51" i="28" s="1"/>
  <c r="B49" i="28"/>
  <c r="B51" i="28" s="1"/>
  <c r="AW47" i="28"/>
  <c r="AV47" i="28"/>
  <c r="AT47" i="28"/>
  <c r="AS47" i="28"/>
  <c r="AQ47" i="28"/>
  <c r="AP47" i="28"/>
  <c r="AN47" i="28"/>
  <c r="AM47" i="28"/>
  <c r="AK47" i="28"/>
  <c r="AJ47" i="28"/>
  <c r="AH47" i="28"/>
  <c r="AG47" i="28"/>
  <c r="AE47" i="28"/>
  <c r="AD47" i="28"/>
  <c r="AB47" i="28"/>
  <c r="AA47" i="28"/>
  <c r="Y47" i="28"/>
  <c r="X47" i="28"/>
  <c r="V47" i="28"/>
  <c r="U47" i="28"/>
  <c r="S47" i="28"/>
  <c r="R47" i="28"/>
  <c r="P47" i="28"/>
  <c r="O47" i="28"/>
  <c r="M47" i="28"/>
  <c r="L47" i="28"/>
  <c r="J47" i="28"/>
  <c r="I47" i="28"/>
  <c r="G47" i="28"/>
  <c r="F47" i="28"/>
  <c r="D47" i="28"/>
  <c r="C47" i="28"/>
  <c r="AW46" i="28"/>
  <c r="AV46" i="28"/>
  <c r="AT46" i="28"/>
  <c r="AS46" i="28"/>
  <c r="AQ46" i="28"/>
  <c r="AP46" i="28"/>
  <c r="AN46" i="28"/>
  <c r="AM46" i="28"/>
  <c r="AK46" i="28"/>
  <c r="AJ46" i="28"/>
  <c r="AH46" i="28"/>
  <c r="AG46" i="28"/>
  <c r="AE46" i="28"/>
  <c r="AD46" i="28"/>
  <c r="AB46" i="28"/>
  <c r="AA46" i="28"/>
  <c r="Y46" i="28"/>
  <c r="X46" i="28"/>
  <c r="V46" i="28"/>
  <c r="U46" i="28"/>
  <c r="S46" i="28"/>
  <c r="R46" i="28"/>
  <c r="P46" i="28"/>
  <c r="O46" i="28"/>
  <c r="M46" i="28"/>
  <c r="L46" i="28"/>
  <c r="J46" i="28"/>
  <c r="I46" i="28"/>
  <c r="G46" i="28"/>
  <c r="F46" i="28"/>
  <c r="D46" i="28"/>
  <c r="C46" i="28"/>
  <c r="AW45" i="28"/>
  <c r="AV45" i="28"/>
  <c r="AT45" i="28"/>
  <c r="AS45" i="28"/>
  <c r="AQ45" i="28"/>
  <c r="AP45" i="28"/>
  <c r="AN45" i="28"/>
  <c r="AM45" i="28"/>
  <c r="AK45" i="28"/>
  <c r="AJ45" i="28"/>
  <c r="AH45" i="28"/>
  <c r="AG45" i="28"/>
  <c r="AE45" i="28"/>
  <c r="AD45" i="28"/>
  <c r="AB45" i="28"/>
  <c r="AA45" i="28"/>
  <c r="Y45" i="28"/>
  <c r="X45" i="28"/>
  <c r="V45" i="28"/>
  <c r="U45" i="28"/>
  <c r="S45" i="28"/>
  <c r="R45" i="28"/>
  <c r="P45" i="28"/>
  <c r="O45" i="28"/>
  <c r="M45" i="28"/>
  <c r="L45" i="28"/>
  <c r="J45" i="28"/>
  <c r="I45" i="28"/>
  <c r="G45" i="28"/>
  <c r="F45" i="28"/>
  <c r="D45" i="28"/>
  <c r="C45" i="28"/>
  <c r="AW44" i="28"/>
  <c r="AV44" i="28"/>
  <c r="AT44" i="28"/>
  <c r="AS44" i="28"/>
  <c r="AQ44" i="28"/>
  <c r="AP44" i="28"/>
  <c r="AN44" i="28"/>
  <c r="AM44" i="28"/>
  <c r="AK44" i="28"/>
  <c r="AJ44" i="28"/>
  <c r="AH44" i="28"/>
  <c r="AG44" i="28"/>
  <c r="AE44" i="28"/>
  <c r="AD44" i="28"/>
  <c r="AB44" i="28"/>
  <c r="AA44" i="28"/>
  <c r="Y44" i="28"/>
  <c r="X44" i="28"/>
  <c r="V44" i="28"/>
  <c r="U44" i="28"/>
  <c r="S44" i="28"/>
  <c r="R44" i="28"/>
  <c r="P44" i="28"/>
  <c r="O44" i="28"/>
  <c r="M44" i="28"/>
  <c r="L44" i="28"/>
  <c r="J44" i="28"/>
  <c r="I44" i="28"/>
  <c r="G44" i="28"/>
  <c r="F44" i="28"/>
  <c r="D44" i="28"/>
  <c r="C44" i="28"/>
  <c r="AW43" i="28"/>
  <c r="AV43" i="28"/>
  <c r="AT43" i="28"/>
  <c r="AS43" i="28"/>
  <c r="AQ43" i="28"/>
  <c r="AP43" i="28"/>
  <c r="AN43" i="28"/>
  <c r="AM43" i="28"/>
  <c r="AK43" i="28"/>
  <c r="AJ43" i="28"/>
  <c r="AH43" i="28"/>
  <c r="AG43" i="28"/>
  <c r="AE43" i="28"/>
  <c r="AD43" i="28"/>
  <c r="AB43" i="28"/>
  <c r="AA43" i="28"/>
  <c r="Y43" i="28"/>
  <c r="X43" i="28"/>
  <c r="V43" i="28"/>
  <c r="U43" i="28"/>
  <c r="S43" i="28"/>
  <c r="R43" i="28"/>
  <c r="P43" i="28"/>
  <c r="O43" i="28"/>
  <c r="M43" i="28"/>
  <c r="L43" i="28"/>
  <c r="J43" i="28"/>
  <c r="I43" i="28"/>
  <c r="G43" i="28"/>
  <c r="F43" i="28"/>
  <c r="D43" i="28"/>
  <c r="C43" i="28"/>
  <c r="AW42" i="28"/>
  <c r="AV42" i="28"/>
  <c r="AT42" i="28"/>
  <c r="AS42" i="28"/>
  <c r="AQ42" i="28"/>
  <c r="AP42" i="28"/>
  <c r="AN42" i="28"/>
  <c r="AM42" i="28"/>
  <c r="AK42" i="28"/>
  <c r="AJ42" i="28"/>
  <c r="AH42" i="28"/>
  <c r="AG42" i="28"/>
  <c r="AE42" i="28"/>
  <c r="AD42" i="28"/>
  <c r="AB42" i="28"/>
  <c r="AA42" i="28"/>
  <c r="Y42" i="28"/>
  <c r="X42" i="28"/>
  <c r="V42" i="28"/>
  <c r="U42" i="28"/>
  <c r="S42" i="28"/>
  <c r="R42" i="28"/>
  <c r="P42" i="28"/>
  <c r="O42" i="28"/>
  <c r="M42" i="28"/>
  <c r="L42" i="28"/>
  <c r="J42" i="28"/>
  <c r="I42" i="28"/>
  <c r="G42" i="28"/>
  <c r="F42" i="28"/>
  <c r="D42" i="28"/>
  <c r="C42" i="28"/>
  <c r="AW41" i="28"/>
  <c r="AV41" i="28"/>
  <c r="AT41" i="28"/>
  <c r="AS41" i="28"/>
  <c r="AQ41" i="28"/>
  <c r="AP41" i="28"/>
  <c r="AN41" i="28"/>
  <c r="AM41" i="28"/>
  <c r="AK41" i="28"/>
  <c r="AJ41" i="28"/>
  <c r="AH41" i="28"/>
  <c r="AG41" i="28"/>
  <c r="AE41" i="28"/>
  <c r="AD41" i="28"/>
  <c r="AB41" i="28"/>
  <c r="AA41" i="28"/>
  <c r="Y41" i="28"/>
  <c r="X41" i="28"/>
  <c r="V41" i="28"/>
  <c r="U41" i="28"/>
  <c r="S41" i="28"/>
  <c r="R41" i="28"/>
  <c r="P41" i="28"/>
  <c r="O41" i="28"/>
  <c r="M41" i="28"/>
  <c r="L41" i="28"/>
  <c r="J41" i="28"/>
  <c r="I41" i="28"/>
  <c r="G41" i="28"/>
  <c r="F41" i="28"/>
  <c r="D41" i="28"/>
  <c r="C41" i="28"/>
  <c r="AW40" i="28"/>
  <c r="AV40" i="28"/>
  <c r="AT40" i="28"/>
  <c r="AS40" i="28"/>
  <c r="AQ40" i="28"/>
  <c r="AP40" i="28"/>
  <c r="AN40" i="28"/>
  <c r="AM40" i="28"/>
  <c r="AK40" i="28"/>
  <c r="AJ40" i="28"/>
  <c r="AH40" i="28"/>
  <c r="AG40" i="28"/>
  <c r="AE40" i="28"/>
  <c r="AD40" i="28"/>
  <c r="AB40" i="28"/>
  <c r="AA40" i="28"/>
  <c r="Y40" i="28"/>
  <c r="X40" i="28"/>
  <c r="V40" i="28"/>
  <c r="U40" i="28"/>
  <c r="S40" i="28"/>
  <c r="R40" i="28"/>
  <c r="P40" i="28"/>
  <c r="O40" i="28"/>
  <c r="M40" i="28"/>
  <c r="L40" i="28"/>
  <c r="J40" i="28"/>
  <c r="I40" i="28"/>
  <c r="G40" i="28"/>
  <c r="F40" i="28"/>
  <c r="D40" i="28"/>
  <c r="C40" i="28"/>
  <c r="AW39" i="28"/>
  <c r="AV39" i="28"/>
  <c r="AT39" i="28"/>
  <c r="AS39" i="28"/>
  <c r="AQ39" i="28"/>
  <c r="AP39" i="28"/>
  <c r="AN39" i="28"/>
  <c r="AM39" i="28"/>
  <c r="AK39" i="28"/>
  <c r="AJ39" i="28"/>
  <c r="AH39" i="28"/>
  <c r="AG39" i="28"/>
  <c r="AE39" i="28"/>
  <c r="AD39" i="28"/>
  <c r="AB39" i="28"/>
  <c r="AA39" i="28"/>
  <c r="Y39" i="28"/>
  <c r="X39" i="28"/>
  <c r="V39" i="28"/>
  <c r="U39" i="28"/>
  <c r="S39" i="28"/>
  <c r="R39" i="28"/>
  <c r="P39" i="28"/>
  <c r="O39" i="28"/>
  <c r="M39" i="28"/>
  <c r="L39" i="28"/>
  <c r="J39" i="28"/>
  <c r="I39" i="28"/>
  <c r="G39" i="28"/>
  <c r="F39" i="28"/>
  <c r="D39" i="28"/>
  <c r="C39" i="28"/>
  <c r="AW38" i="28"/>
  <c r="AV38" i="28"/>
  <c r="AT38" i="28"/>
  <c r="AS38" i="28"/>
  <c r="AQ38" i="28"/>
  <c r="AP38" i="28"/>
  <c r="AN38" i="28"/>
  <c r="AM38" i="28"/>
  <c r="AK38" i="28"/>
  <c r="AJ38" i="28"/>
  <c r="AH38" i="28"/>
  <c r="AG38" i="28"/>
  <c r="AE38" i="28"/>
  <c r="AD38" i="28"/>
  <c r="AB38" i="28"/>
  <c r="AA38" i="28"/>
  <c r="Y38" i="28"/>
  <c r="X38" i="28"/>
  <c r="V38" i="28"/>
  <c r="U38" i="28"/>
  <c r="S38" i="28"/>
  <c r="R38" i="28"/>
  <c r="P38" i="28"/>
  <c r="O38" i="28"/>
  <c r="M38" i="28"/>
  <c r="L38" i="28"/>
  <c r="J38" i="28"/>
  <c r="I38" i="28"/>
  <c r="G38" i="28"/>
  <c r="F38" i="28"/>
  <c r="D38" i="28"/>
  <c r="C38" i="28"/>
  <c r="AW37" i="28"/>
  <c r="AV37" i="28"/>
  <c r="AT37" i="28"/>
  <c r="AS37" i="28"/>
  <c r="AQ37" i="28"/>
  <c r="AP37" i="28"/>
  <c r="AN37" i="28"/>
  <c r="AM37" i="28"/>
  <c r="AK37" i="28"/>
  <c r="AJ37" i="28"/>
  <c r="AH37" i="28"/>
  <c r="AG37" i="28"/>
  <c r="AE37" i="28"/>
  <c r="AD37" i="28"/>
  <c r="AB37" i="28"/>
  <c r="AA37" i="28"/>
  <c r="Y37" i="28"/>
  <c r="X37" i="28"/>
  <c r="V37" i="28"/>
  <c r="U37" i="28"/>
  <c r="S37" i="28"/>
  <c r="R37" i="28"/>
  <c r="P37" i="28"/>
  <c r="O37" i="28"/>
  <c r="M37" i="28"/>
  <c r="L37" i="28"/>
  <c r="J37" i="28"/>
  <c r="I37" i="28"/>
  <c r="G37" i="28"/>
  <c r="F37" i="28"/>
  <c r="D37" i="28"/>
  <c r="C37" i="28"/>
  <c r="AW36" i="28"/>
  <c r="AV36" i="28"/>
  <c r="AT36" i="28"/>
  <c r="AS36" i="28"/>
  <c r="AQ36" i="28"/>
  <c r="AP36" i="28"/>
  <c r="AN36" i="28"/>
  <c r="AM36" i="28"/>
  <c r="AK36" i="28"/>
  <c r="AJ36" i="28"/>
  <c r="AH36" i="28"/>
  <c r="AG36" i="28"/>
  <c r="AE36" i="28"/>
  <c r="AD36" i="28"/>
  <c r="AB36" i="28"/>
  <c r="AA36" i="28"/>
  <c r="Y36" i="28"/>
  <c r="X36" i="28"/>
  <c r="V36" i="28"/>
  <c r="U36" i="28"/>
  <c r="S36" i="28"/>
  <c r="R36" i="28"/>
  <c r="P36" i="28"/>
  <c r="O36" i="28"/>
  <c r="M36" i="28"/>
  <c r="L36" i="28"/>
  <c r="J36" i="28"/>
  <c r="I36" i="28"/>
  <c r="G36" i="28"/>
  <c r="F36" i="28"/>
  <c r="D36" i="28"/>
  <c r="C36" i="28"/>
  <c r="AW35" i="28"/>
  <c r="AV35" i="28"/>
  <c r="AT35" i="28"/>
  <c r="AS35" i="28"/>
  <c r="AQ35" i="28"/>
  <c r="AP35" i="28"/>
  <c r="AN35" i="28"/>
  <c r="AM35" i="28"/>
  <c r="AK35" i="28"/>
  <c r="AJ35" i="28"/>
  <c r="AH35" i="28"/>
  <c r="AG35" i="28"/>
  <c r="AE35" i="28"/>
  <c r="AD35" i="28"/>
  <c r="AB35" i="28"/>
  <c r="AA35" i="28"/>
  <c r="Y35" i="28"/>
  <c r="X35" i="28"/>
  <c r="V35" i="28"/>
  <c r="U35" i="28"/>
  <c r="S35" i="28"/>
  <c r="R35" i="28"/>
  <c r="P35" i="28"/>
  <c r="O35" i="28"/>
  <c r="M35" i="28"/>
  <c r="L35" i="28"/>
  <c r="J35" i="28"/>
  <c r="I35" i="28"/>
  <c r="G35" i="28"/>
  <c r="F35" i="28"/>
  <c r="D35" i="28"/>
  <c r="C35" i="28"/>
  <c r="AW34" i="28"/>
  <c r="AV34" i="28"/>
  <c r="AT34" i="28"/>
  <c r="AS34" i="28"/>
  <c r="AQ34" i="28"/>
  <c r="AP34" i="28"/>
  <c r="AN34" i="28"/>
  <c r="AM34" i="28"/>
  <c r="AK34" i="28"/>
  <c r="AJ34" i="28"/>
  <c r="AH34" i="28"/>
  <c r="AG34" i="28"/>
  <c r="AE34" i="28"/>
  <c r="AD34" i="28"/>
  <c r="AB34" i="28"/>
  <c r="AA34" i="28"/>
  <c r="Y34" i="28"/>
  <c r="X34" i="28"/>
  <c r="V34" i="28"/>
  <c r="U34" i="28"/>
  <c r="S34" i="28"/>
  <c r="R34" i="28"/>
  <c r="P34" i="28"/>
  <c r="O34" i="28"/>
  <c r="M34" i="28"/>
  <c r="L34" i="28"/>
  <c r="J34" i="28"/>
  <c r="I34" i="28"/>
  <c r="G34" i="28"/>
  <c r="F34" i="28"/>
  <c r="D34" i="28"/>
  <c r="C34" i="28"/>
  <c r="AW33" i="28"/>
  <c r="AV33" i="28"/>
  <c r="AT33" i="28"/>
  <c r="AS33" i="28"/>
  <c r="AQ33" i="28"/>
  <c r="AP33" i="28"/>
  <c r="AN33" i="28"/>
  <c r="AM33" i="28"/>
  <c r="AK33" i="28"/>
  <c r="AJ33" i="28"/>
  <c r="AH33" i="28"/>
  <c r="AG33" i="28"/>
  <c r="AE33" i="28"/>
  <c r="AD33" i="28"/>
  <c r="AB33" i="28"/>
  <c r="AA33" i="28"/>
  <c r="Y33" i="28"/>
  <c r="X33" i="28"/>
  <c r="V33" i="28"/>
  <c r="U33" i="28"/>
  <c r="S33" i="28"/>
  <c r="R33" i="28"/>
  <c r="P33" i="28"/>
  <c r="O33" i="28"/>
  <c r="M33" i="28"/>
  <c r="L33" i="28"/>
  <c r="J33" i="28"/>
  <c r="I33" i="28"/>
  <c r="G33" i="28"/>
  <c r="F33" i="28"/>
  <c r="D33" i="28"/>
  <c r="C33" i="28"/>
  <c r="AW32" i="28"/>
  <c r="AV32" i="28"/>
  <c r="AT32" i="28"/>
  <c r="AS32" i="28"/>
  <c r="AQ32" i="28"/>
  <c r="AP32" i="28"/>
  <c r="AN32" i="28"/>
  <c r="AM32" i="28"/>
  <c r="AK32" i="28"/>
  <c r="AJ32" i="28"/>
  <c r="AH32" i="28"/>
  <c r="AG32" i="28"/>
  <c r="AE32" i="28"/>
  <c r="AD32" i="28"/>
  <c r="AB32" i="28"/>
  <c r="AA32" i="28"/>
  <c r="Y32" i="28"/>
  <c r="X32" i="28"/>
  <c r="V32" i="28"/>
  <c r="U32" i="28"/>
  <c r="S32" i="28"/>
  <c r="R32" i="28"/>
  <c r="P32" i="28"/>
  <c r="O32" i="28"/>
  <c r="M32" i="28"/>
  <c r="L32" i="28"/>
  <c r="J32" i="28"/>
  <c r="I32" i="28"/>
  <c r="G32" i="28"/>
  <c r="F32" i="28"/>
  <c r="D32" i="28"/>
  <c r="C32" i="28"/>
  <c r="AW31" i="28"/>
  <c r="AV31" i="28"/>
  <c r="AT31" i="28"/>
  <c r="AS31" i="28"/>
  <c r="AQ31" i="28"/>
  <c r="AP31" i="28"/>
  <c r="AN31" i="28"/>
  <c r="AM31" i="28"/>
  <c r="AK31" i="28"/>
  <c r="AJ31" i="28"/>
  <c r="AH31" i="28"/>
  <c r="AG31" i="28"/>
  <c r="AE31" i="28"/>
  <c r="AD31" i="28"/>
  <c r="AB31" i="28"/>
  <c r="AA31" i="28"/>
  <c r="Y31" i="28"/>
  <c r="X31" i="28"/>
  <c r="V31" i="28"/>
  <c r="U31" i="28"/>
  <c r="S31" i="28"/>
  <c r="R31" i="28"/>
  <c r="P31" i="28"/>
  <c r="O31" i="28"/>
  <c r="M31" i="28"/>
  <c r="L31" i="28"/>
  <c r="J31" i="28"/>
  <c r="I31" i="28"/>
  <c r="G31" i="28"/>
  <c r="F31" i="28"/>
  <c r="D31" i="28"/>
  <c r="C31" i="28"/>
  <c r="AW30" i="28"/>
  <c r="AV30" i="28"/>
  <c r="AT30" i="28"/>
  <c r="AS30" i="28"/>
  <c r="AQ30" i="28"/>
  <c r="AP30" i="28"/>
  <c r="AN30" i="28"/>
  <c r="AM30" i="28"/>
  <c r="AK30" i="28"/>
  <c r="AJ30" i="28"/>
  <c r="AH30" i="28"/>
  <c r="AG30" i="28"/>
  <c r="AE30" i="28"/>
  <c r="AD30" i="28"/>
  <c r="AB30" i="28"/>
  <c r="AA30" i="28"/>
  <c r="Y30" i="28"/>
  <c r="X30" i="28"/>
  <c r="V30" i="28"/>
  <c r="U30" i="28"/>
  <c r="S30" i="28"/>
  <c r="R30" i="28"/>
  <c r="P30" i="28"/>
  <c r="O30" i="28"/>
  <c r="M30" i="28"/>
  <c r="L30" i="28"/>
  <c r="J30" i="28"/>
  <c r="I30" i="28"/>
  <c r="G30" i="28"/>
  <c r="F30" i="28"/>
  <c r="D30" i="28"/>
  <c r="C30" i="28"/>
  <c r="AW29" i="28"/>
  <c r="AV29" i="28"/>
  <c r="AT29" i="28"/>
  <c r="AS29" i="28"/>
  <c r="AQ29" i="28"/>
  <c r="AP29" i="28"/>
  <c r="AN29" i="28"/>
  <c r="AM29" i="28"/>
  <c r="AK29" i="28"/>
  <c r="AJ29" i="28"/>
  <c r="AH29" i="28"/>
  <c r="AG29" i="28"/>
  <c r="AE29" i="28"/>
  <c r="AD29" i="28"/>
  <c r="AB29" i="28"/>
  <c r="AA29" i="28"/>
  <c r="Y29" i="28"/>
  <c r="X29" i="28"/>
  <c r="V29" i="28"/>
  <c r="U29" i="28"/>
  <c r="S29" i="28"/>
  <c r="R29" i="28"/>
  <c r="P29" i="28"/>
  <c r="O29" i="28"/>
  <c r="M29" i="28"/>
  <c r="L29" i="28"/>
  <c r="J29" i="28"/>
  <c r="I29" i="28"/>
  <c r="G29" i="28"/>
  <c r="F29" i="28"/>
  <c r="D29" i="28"/>
  <c r="C29" i="28"/>
  <c r="AW28" i="28"/>
  <c r="AV28" i="28"/>
  <c r="AT28" i="28"/>
  <c r="AS28" i="28"/>
  <c r="AQ28" i="28"/>
  <c r="AP28" i="28"/>
  <c r="AN28" i="28"/>
  <c r="AM28" i="28"/>
  <c r="AK28" i="28"/>
  <c r="AJ28" i="28"/>
  <c r="AH28" i="28"/>
  <c r="AG28" i="28"/>
  <c r="AE28" i="28"/>
  <c r="AD28" i="28"/>
  <c r="AB28" i="28"/>
  <c r="AA28" i="28"/>
  <c r="Y28" i="28"/>
  <c r="X28" i="28"/>
  <c r="V28" i="28"/>
  <c r="U28" i="28"/>
  <c r="S28" i="28"/>
  <c r="R28" i="28"/>
  <c r="P28" i="28"/>
  <c r="O28" i="28"/>
  <c r="M28" i="28"/>
  <c r="L28" i="28"/>
  <c r="J28" i="28"/>
  <c r="I28" i="28"/>
  <c r="G28" i="28"/>
  <c r="F28" i="28"/>
  <c r="D28" i="28"/>
  <c r="C28" i="28"/>
  <c r="AW27" i="28"/>
  <c r="AV27" i="28"/>
  <c r="AT27" i="28"/>
  <c r="AS27" i="28"/>
  <c r="AQ27" i="28"/>
  <c r="AP27" i="28"/>
  <c r="AN27" i="28"/>
  <c r="AM27" i="28"/>
  <c r="AK27" i="28"/>
  <c r="AJ27" i="28"/>
  <c r="AH27" i="28"/>
  <c r="AG27" i="28"/>
  <c r="AE27" i="28"/>
  <c r="AD27" i="28"/>
  <c r="AB27" i="28"/>
  <c r="AA27" i="28"/>
  <c r="Y27" i="28"/>
  <c r="X27" i="28"/>
  <c r="V27" i="28"/>
  <c r="U27" i="28"/>
  <c r="S27" i="28"/>
  <c r="R27" i="28"/>
  <c r="P27" i="28"/>
  <c r="O27" i="28"/>
  <c r="M27" i="28"/>
  <c r="L27" i="28"/>
  <c r="J27" i="28"/>
  <c r="I27" i="28"/>
  <c r="G27" i="28"/>
  <c r="F27" i="28"/>
  <c r="D27" i="28"/>
  <c r="C27" i="28"/>
  <c r="AW26" i="28"/>
  <c r="AV26" i="28"/>
  <c r="AT26" i="28"/>
  <c r="AS26" i="28"/>
  <c r="AQ26" i="28"/>
  <c r="AP26" i="28"/>
  <c r="AN26" i="28"/>
  <c r="AM26" i="28"/>
  <c r="AK26" i="28"/>
  <c r="AJ26" i="28"/>
  <c r="AH26" i="28"/>
  <c r="AG26" i="28"/>
  <c r="AE26" i="28"/>
  <c r="AD26" i="28"/>
  <c r="AB26" i="28"/>
  <c r="AA26" i="28"/>
  <c r="Y26" i="28"/>
  <c r="X26" i="28"/>
  <c r="V26" i="28"/>
  <c r="U26" i="28"/>
  <c r="S26" i="28"/>
  <c r="R26" i="28"/>
  <c r="P26" i="28"/>
  <c r="O26" i="28"/>
  <c r="M26" i="28"/>
  <c r="L26" i="28"/>
  <c r="J26" i="28"/>
  <c r="I26" i="28"/>
  <c r="G26" i="28"/>
  <c r="F26" i="28"/>
  <c r="D26" i="28"/>
  <c r="C26" i="28"/>
  <c r="AW25" i="28"/>
  <c r="AV25" i="28"/>
  <c r="AT25" i="28"/>
  <c r="AS25" i="28"/>
  <c r="AQ25" i="28"/>
  <c r="AP25" i="28"/>
  <c r="AN25" i="28"/>
  <c r="AM25" i="28"/>
  <c r="AK25" i="28"/>
  <c r="AJ25" i="28"/>
  <c r="AH25" i="28"/>
  <c r="AG25" i="28"/>
  <c r="AE25" i="28"/>
  <c r="AD25" i="28"/>
  <c r="AB25" i="28"/>
  <c r="AA25" i="28"/>
  <c r="Y25" i="28"/>
  <c r="X25" i="28"/>
  <c r="V25" i="28"/>
  <c r="U25" i="28"/>
  <c r="S25" i="28"/>
  <c r="R25" i="28"/>
  <c r="P25" i="28"/>
  <c r="O25" i="28"/>
  <c r="M25" i="28"/>
  <c r="L25" i="28"/>
  <c r="J25" i="28"/>
  <c r="I25" i="28"/>
  <c r="G25" i="28"/>
  <c r="F25" i="28"/>
  <c r="D25" i="28"/>
  <c r="C25" i="28"/>
  <c r="AW24" i="28"/>
  <c r="AV24" i="28"/>
  <c r="AT24" i="28"/>
  <c r="AS24" i="28"/>
  <c r="AQ24" i="28"/>
  <c r="AP24" i="28"/>
  <c r="AN24" i="28"/>
  <c r="AM24" i="28"/>
  <c r="AK24" i="28"/>
  <c r="AJ24" i="28"/>
  <c r="AH24" i="28"/>
  <c r="AG24" i="28"/>
  <c r="AE24" i="28"/>
  <c r="AD24" i="28"/>
  <c r="AB24" i="28"/>
  <c r="AA24" i="28"/>
  <c r="Y24" i="28"/>
  <c r="X24" i="28"/>
  <c r="V24" i="28"/>
  <c r="U24" i="28"/>
  <c r="S24" i="28"/>
  <c r="R24" i="28"/>
  <c r="P24" i="28"/>
  <c r="O24" i="28"/>
  <c r="M24" i="28"/>
  <c r="L24" i="28"/>
  <c r="J24" i="28"/>
  <c r="I24" i="28"/>
  <c r="G24" i="28"/>
  <c r="F24" i="28"/>
  <c r="D24" i="28"/>
  <c r="C24" i="28"/>
  <c r="AW23" i="28"/>
  <c r="AV23" i="28"/>
  <c r="AT23" i="28"/>
  <c r="AS23" i="28"/>
  <c r="AQ23" i="28"/>
  <c r="AP23" i="28"/>
  <c r="AN23" i="28"/>
  <c r="AM23" i="28"/>
  <c r="AK23" i="28"/>
  <c r="AJ23" i="28"/>
  <c r="AH23" i="28"/>
  <c r="AG23" i="28"/>
  <c r="AE23" i="28"/>
  <c r="AD23" i="28"/>
  <c r="AB23" i="28"/>
  <c r="AA23" i="28"/>
  <c r="Y23" i="28"/>
  <c r="X23" i="28"/>
  <c r="V23" i="28"/>
  <c r="U23" i="28"/>
  <c r="S23" i="28"/>
  <c r="R23" i="28"/>
  <c r="P23" i="28"/>
  <c r="O23" i="28"/>
  <c r="M23" i="28"/>
  <c r="L23" i="28"/>
  <c r="J23" i="28"/>
  <c r="I23" i="28"/>
  <c r="G23" i="28"/>
  <c r="F23" i="28"/>
  <c r="D23" i="28"/>
  <c r="C23" i="28"/>
  <c r="AW22" i="28"/>
  <c r="AV22" i="28"/>
  <c r="AT22" i="28"/>
  <c r="AS22" i="28"/>
  <c r="AQ22" i="28"/>
  <c r="AP22" i="28"/>
  <c r="AN22" i="28"/>
  <c r="AM22" i="28"/>
  <c r="AK22" i="28"/>
  <c r="AJ22" i="28"/>
  <c r="AH22" i="28"/>
  <c r="AG22" i="28"/>
  <c r="AE22" i="28"/>
  <c r="AD22" i="28"/>
  <c r="AB22" i="28"/>
  <c r="AA22" i="28"/>
  <c r="Y22" i="28"/>
  <c r="X22" i="28"/>
  <c r="V22" i="28"/>
  <c r="U22" i="28"/>
  <c r="S22" i="28"/>
  <c r="R22" i="28"/>
  <c r="P22" i="28"/>
  <c r="O22" i="28"/>
  <c r="M22" i="28"/>
  <c r="L22" i="28"/>
  <c r="J22" i="28"/>
  <c r="I22" i="28"/>
  <c r="G22" i="28"/>
  <c r="F22" i="28"/>
  <c r="D22" i="28"/>
  <c r="C22" i="28"/>
  <c r="AW21" i="28"/>
  <c r="AV21" i="28"/>
  <c r="AT21" i="28"/>
  <c r="AS21" i="28"/>
  <c r="AQ21" i="28"/>
  <c r="AP21" i="28"/>
  <c r="AN21" i="28"/>
  <c r="AM21" i="28"/>
  <c r="AK21" i="28"/>
  <c r="AJ21" i="28"/>
  <c r="AH21" i="28"/>
  <c r="AG21" i="28"/>
  <c r="AE21" i="28"/>
  <c r="AD21" i="28"/>
  <c r="AB21" i="28"/>
  <c r="AA21" i="28"/>
  <c r="Y21" i="28"/>
  <c r="X21" i="28"/>
  <c r="V21" i="28"/>
  <c r="U21" i="28"/>
  <c r="S21" i="28"/>
  <c r="R21" i="28"/>
  <c r="P21" i="28"/>
  <c r="O21" i="28"/>
  <c r="M21" i="28"/>
  <c r="L21" i="28"/>
  <c r="J21" i="28"/>
  <c r="I21" i="28"/>
  <c r="G21" i="28"/>
  <c r="F21" i="28"/>
  <c r="D21" i="28"/>
  <c r="C21" i="28"/>
  <c r="AW20" i="28"/>
  <c r="AV20" i="28"/>
  <c r="AT20" i="28"/>
  <c r="AS20" i="28"/>
  <c r="AQ20" i="28"/>
  <c r="AP20" i="28"/>
  <c r="AN20" i="28"/>
  <c r="AM20" i="28"/>
  <c r="AK20" i="28"/>
  <c r="AJ20" i="28"/>
  <c r="AH20" i="28"/>
  <c r="AG20" i="28"/>
  <c r="AE20" i="28"/>
  <c r="AD20" i="28"/>
  <c r="AB20" i="28"/>
  <c r="AA20" i="28"/>
  <c r="Y20" i="28"/>
  <c r="X20" i="28"/>
  <c r="V20" i="28"/>
  <c r="U20" i="28"/>
  <c r="S20" i="28"/>
  <c r="R20" i="28"/>
  <c r="P20" i="28"/>
  <c r="O20" i="28"/>
  <c r="M20" i="28"/>
  <c r="L20" i="28"/>
  <c r="J20" i="28"/>
  <c r="I20" i="28"/>
  <c r="G20" i="28"/>
  <c r="F20" i="28"/>
  <c r="D20" i="28"/>
  <c r="C20" i="28"/>
  <c r="AW19" i="28"/>
  <c r="AV19" i="28"/>
  <c r="AT19" i="28"/>
  <c r="AS19" i="28"/>
  <c r="AQ19" i="28"/>
  <c r="AP19" i="28"/>
  <c r="AN19" i="28"/>
  <c r="AM19" i="28"/>
  <c r="AK19" i="28"/>
  <c r="AJ19" i="28"/>
  <c r="AH19" i="28"/>
  <c r="AG19" i="28"/>
  <c r="AE19" i="28"/>
  <c r="AD19" i="28"/>
  <c r="AB19" i="28"/>
  <c r="AA19" i="28"/>
  <c r="Y19" i="28"/>
  <c r="X19" i="28"/>
  <c r="V19" i="28"/>
  <c r="U19" i="28"/>
  <c r="S19" i="28"/>
  <c r="R19" i="28"/>
  <c r="P19" i="28"/>
  <c r="O19" i="28"/>
  <c r="M19" i="28"/>
  <c r="L19" i="28"/>
  <c r="J19" i="28"/>
  <c r="I19" i="28"/>
  <c r="G19" i="28"/>
  <c r="F19" i="28"/>
  <c r="D19" i="28"/>
  <c r="C19" i="28"/>
  <c r="AW18" i="28"/>
  <c r="AV18" i="28"/>
  <c r="AT18" i="28"/>
  <c r="AS18" i="28"/>
  <c r="AQ18" i="28"/>
  <c r="AP18" i="28"/>
  <c r="AN18" i="28"/>
  <c r="AM18" i="28"/>
  <c r="AK18" i="28"/>
  <c r="AJ18" i="28"/>
  <c r="AH18" i="28"/>
  <c r="AG18" i="28"/>
  <c r="AE18" i="28"/>
  <c r="AD18" i="28"/>
  <c r="AB18" i="28"/>
  <c r="AA18" i="28"/>
  <c r="Y18" i="28"/>
  <c r="X18" i="28"/>
  <c r="V18" i="28"/>
  <c r="U18" i="28"/>
  <c r="S18" i="28"/>
  <c r="R18" i="28"/>
  <c r="P18" i="28"/>
  <c r="O18" i="28"/>
  <c r="M18" i="28"/>
  <c r="L18" i="28"/>
  <c r="J18" i="28"/>
  <c r="I18" i="28"/>
  <c r="G18" i="28"/>
  <c r="F18" i="28"/>
  <c r="D18" i="28"/>
  <c r="C18" i="28"/>
  <c r="AW17" i="28"/>
  <c r="AV17" i="28"/>
  <c r="AT17" i="28"/>
  <c r="AS17" i="28"/>
  <c r="AQ17" i="28"/>
  <c r="AP17" i="28"/>
  <c r="AN17" i="28"/>
  <c r="AM17" i="28"/>
  <c r="AK17" i="28"/>
  <c r="AJ17" i="28"/>
  <c r="AH17" i="28"/>
  <c r="AG17" i="28"/>
  <c r="AE17" i="28"/>
  <c r="AD17" i="28"/>
  <c r="AB17" i="28"/>
  <c r="AA17" i="28"/>
  <c r="Y17" i="28"/>
  <c r="X17" i="28"/>
  <c r="V17" i="28"/>
  <c r="U17" i="28"/>
  <c r="S17" i="28"/>
  <c r="R17" i="28"/>
  <c r="P17" i="28"/>
  <c r="O17" i="28"/>
  <c r="M17" i="28"/>
  <c r="L17" i="28"/>
  <c r="J17" i="28"/>
  <c r="I17" i="28"/>
  <c r="G17" i="28"/>
  <c r="F17" i="28"/>
  <c r="D17" i="28"/>
  <c r="C17" i="28"/>
  <c r="AW16" i="28"/>
  <c r="AV16" i="28"/>
  <c r="AT16" i="28"/>
  <c r="AS16" i="28"/>
  <c r="AQ16" i="28"/>
  <c r="AP16" i="28"/>
  <c r="AN16" i="28"/>
  <c r="AM16" i="28"/>
  <c r="AK16" i="28"/>
  <c r="AJ16" i="28"/>
  <c r="AH16" i="28"/>
  <c r="AG16" i="28"/>
  <c r="AE16" i="28"/>
  <c r="AD16" i="28"/>
  <c r="AB16" i="28"/>
  <c r="AA16" i="28"/>
  <c r="Y16" i="28"/>
  <c r="X16" i="28"/>
  <c r="V16" i="28"/>
  <c r="U16" i="28"/>
  <c r="S16" i="28"/>
  <c r="R16" i="28"/>
  <c r="P16" i="28"/>
  <c r="O16" i="28"/>
  <c r="M16" i="28"/>
  <c r="L16" i="28"/>
  <c r="J16" i="28"/>
  <c r="I16" i="28"/>
  <c r="G16" i="28"/>
  <c r="F16" i="28"/>
  <c r="D16" i="28"/>
  <c r="C16" i="28"/>
  <c r="AW15" i="28"/>
  <c r="AV15" i="28"/>
  <c r="AT15" i="28"/>
  <c r="AS15" i="28"/>
  <c r="AQ15" i="28"/>
  <c r="AP15" i="28"/>
  <c r="AN15" i="28"/>
  <c r="AM15" i="28"/>
  <c r="AK15" i="28"/>
  <c r="AJ15" i="28"/>
  <c r="AH15" i="28"/>
  <c r="AG15" i="28"/>
  <c r="AE15" i="28"/>
  <c r="AD15" i="28"/>
  <c r="AB15" i="28"/>
  <c r="AA15" i="28"/>
  <c r="Y15" i="28"/>
  <c r="X15" i="28"/>
  <c r="V15" i="28"/>
  <c r="U15" i="28"/>
  <c r="S15" i="28"/>
  <c r="R15" i="28"/>
  <c r="P15" i="28"/>
  <c r="O15" i="28"/>
  <c r="M15" i="28"/>
  <c r="L15" i="28"/>
  <c r="J15" i="28"/>
  <c r="I15" i="28"/>
  <c r="G15" i="28"/>
  <c r="F15" i="28"/>
  <c r="D15" i="28"/>
  <c r="C15" i="28"/>
  <c r="AW14" i="28"/>
  <c r="AV14" i="28"/>
  <c r="AT14" i="28"/>
  <c r="AS14" i="28"/>
  <c r="AQ14" i="28"/>
  <c r="AP14" i="28"/>
  <c r="AN14" i="28"/>
  <c r="AM14" i="28"/>
  <c r="AK14" i="28"/>
  <c r="AJ14" i="28"/>
  <c r="AH14" i="28"/>
  <c r="AG14" i="28"/>
  <c r="AE14" i="28"/>
  <c r="AD14" i="28"/>
  <c r="AB14" i="28"/>
  <c r="AA14" i="28"/>
  <c r="Y14" i="28"/>
  <c r="X14" i="28"/>
  <c r="V14" i="28"/>
  <c r="U14" i="28"/>
  <c r="S14" i="28"/>
  <c r="R14" i="28"/>
  <c r="P14" i="28"/>
  <c r="O14" i="28"/>
  <c r="M14" i="28"/>
  <c r="L14" i="28"/>
  <c r="J14" i="28"/>
  <c r="I14" i="28"/>
  <c r="G14" i="28"/>
  <c r="F14" i="28"/>
  <c r="D14" i="28"/>
  <c r="C14" i="28"/>
  <c r="AW13" i="28"/>
  <c r="AV13" i="28"/>
  <c r="AT13" i="28"/>
  <c r="AS13" i="28"/>
  <c r="AQ13" i="28"/>
  <c r="AP13" i="28"/>
  <c r="AN13" i="28"/>
  <c r="AM13" i="28"/>
  <c r="AK13" i="28"/>
  <c r="AJ13" i="28"/>
  <c r="AH13" i="28"/>
  <c r="AG13" i="28"/>
  <c r="AE13" i="28"/>
  <c r="AD13" i="28"/>
  <c r="AB13" i="28"/>
  <c r="AA13" i="28"/>
  <c r="Y13" i="28"/>
  <c r="X13" i="28"/>
  <c r="V13" i="28"/>
  <c r="U13" i="28"/>
  <c r="S13" i="28"/>
  <c r="R13" i="28"/>
  <c r="P13" i="28"/>
  <c r="O13" i="28"/>
  <c r="M13" i="28"/>
  <c r="L13" i="28"/>
  <c r="J13" i="28"/>
  <c r="I13" i="28"/>
  <c r="G13" i="28"/>
  <c r="F13" i="28"/>
  <c r="D13" i="28"/>
  <c r="C13" i="28"/>
  <c r="AW12" i="28"/>
  <c r="AV12" i="28"/>
  <c r="AT12" i="28"/>
  <c r="AS12" i="28"/>
  <c r="AQ12" i="28"/>
  <c r="AP12" i="28"/>
  <c r="AN12" i="28"/>
  <c r="AM12" i="28"/>
  <c r="AK12" i="28"/>
  <c r="AJ12" i="28"/>
  <c r="AH12" i="28"/>
  <c r="AG12" i="28"/>
  <c r="AE12" i="28"/>
  <c r="AD12" i="28"/>
  <c r="AB12" i="28"/>
  <c r="AA12" i="28"/>
  <c r="Y12" i="28"/>
  <c r="X12" i="28"/>
  <c r="V12" i="28"/>
  <c r="U12" i="28"/>
  <c r="S12" i="28"/>
  <c r="R12" i="28"/>
  <c r="P12" i="28"/>
  <c r="O12" i="28"/>
  <c r="M12" i="28"/>
  <c r="L12" i="28"/>
  <c r="J12" i="28"/>
  <c r="I12" i="28"/>
  <c r="G12" i="28"/>
  <c r="F12" i="28"/>
  <c r="D12" i="28"/>
  <c r="C12" i="28"/>
  <c r="AW11" i="28"/>
  <c r="AV11" i="28"/>
  <c r="AT11" i="28"/>
  <c r="AS11" i="28"/>
  <c r="AQ11" i="28"/>
  <c r="AP11" i="28"/>
  <c r="AN11" i="28"/>
  <c r="AM11" i="28"/>
  <c r="AK11" i="28"/>
  <c r="AJ11" i="28"/>
  <c r="AH11" i="28"/>
  <c r="AG11" i="28"/>
  <c r="AE11" i="28"/>
  <c r="AD11" i="28"/>
  <c r="AB11" i="28"/>
  <c r="AA11" i="28"/>
  <c r="Y11" i="28"/>
  <c r="X11" i="28"/>
  <c r="V11" i="28"/>
  <c r="U11" i="28"/>
  <c r="S11" i="28"/>
  <c r="R11" i="28"/>
  <c r="P11" i="28"/>
  <c r="O11" i="28"/>
  <c r="M11" i="28"/>
  <c r="L11" i="28"/>
  <c r="J11" i="28"/>
  <c r="I11" i="28"/>
  <c r="G11" i="28"/>
  <c r="F11" i="28"/>
  <c r="D11" i="28"/>
  <c r="C11" i="28"/>
  <c r="AW10" i="28"/>
  <c r="AV10" i="28"/>
  <c r="AT10" i="28"/>
  <c r="AS10" i="28"/>
  <c r="AQ10" i="28"/>
  <c r="AP10" i="28"/>
  <c r="AN10" i="28"/>
  <c r="AM10" i="28"/>
  <c r="AK10" i="28"/>
  <c r="AJ10" i="28"/>
  <c r="AH10" i="28"/>
  <c r="AG10" i="28"/>
  <c r="AE10" i="28"/>
  <c r="AD10" i="28"/>
  <c r="AB10" i="28"/>
  <c r="AA10" i="28"/>
  <c r="Y10" i="28"/>
  <c r="X10" i="28"/>
  <c r="V10" i="28"/>
  <c r="U10" i="28"/>
  <c r="S10" i="28"/>
  <c r="R10" i="28"/>
  <c r="P10" i="28"/>
  <c r="O10" i="28"/>
  <c r="M10" i="28"/>
  <c r="L10" i="28"/>
  <c r="J10" i="28"/>
  <c r="I10" i="28"/>
  <c r="G10" i="28"/>
  <c r="F10" i="28"/>
  <c r="D10" i="28"/>
  <c r="C10" i="28"/>
  <c r="AW9" i="28"/>
  <c r="AV9" i="28"/>
  <c r="AT9" i="28"/>
  <c r="AS9" i="28"/>
  <c r="AQ9" i="28"/>
  <c r="AP9" i="28"/>
  <c r="AN9" i="28"/>
  <c r="AM9" i="28"/>
  <c r="AK9" i="28"/>
  <c r="AJ9" i="28"/>
  <c r="AH9" i="28"/>
  <c r="AG9" i="28"/>
  <c r="AE9" i="28"/>
  <c r="AD9" i="28"/>
  <c r="AB9" i="28"/>
  <c r="AA9" i="28"/>
  <c r="Y9" i="28"/>
  <c r="X9" i="28"/>
  <c r="V9" i="28"/>
  <c r="U9" i="28"/>
  <c r="S9" i="28"/>
  <c r="R9" i="28"/>
  <c r="P9" i="28"/>
  <c r="O9" i="28"/>
  <c r="M9" i="28"/>
  <c r="L9" i="28"/>
  <c r="J9" i="28"/>
  <c r="I9" i="28"/>
  <c r="G9" i="28"/>
  <c r="F9" i="28"/>
  <c r="D9" i="28"/>
  <c r="C9" i="28"/>
  <c r="AW8" i="28"/>
  <c r="AV8" i="28"/>
  <c r="AT8" i="28"/>
  <c r="AS8" i="28"/>
  <c r="AQ8" i="28"/>
  <c r="AP8" i="28"/>
  <c r="AN8" i="28"/>
  <c r="AM8" i="28"/>
  <c r="AK8" i="28"/>
  <c r="AJ8" i="28"/>
  <c r="AH8" i="28"/>
  <c r="AG8" i="28"/>
  <c r="AE8" i="28"/>
  <c r="AD8" i="28"/>
  <c r="AB8" i="28"/>
  <c r="AA8" i="28"/>
  <c r="Y8" i="28"/>
  <c r="X8" i="28"/>
  <c r="V8" i="28"/>
  <c r="U8" i="28"/>
  <c r="S8" i="28"/>
  <c r="R8" i="28"/>
  <c r="P8" i="28"/>
  <c r="O8" i="28"/>
  <c r="M8" i="28"/>
  <c r="L8" i="28"/>
  <c r="J8" i="28"/>
  <c r="I8" i="28"/>
  <c r="G8" i="28"/>
  <c r="F8" i="28"/>
  <c r="D8" i="28"/>
  <c r="C8" i="28"/>
  <c r="AW7" i="28"/>
  <c r="AV7" i="28"/>
  <c r="AT7" i="28"/>
  <c r="AS7" i="28"/>
  <c r="AQ7" i="28"/>
  <c r="AP7" i="28"/>
  <c r="AN7" i="28"/>
  <c r="AM7" i="28"/>
  <c r="AK7" i="28"/>
  <c r="AJ7" i="28"/>
  <c r="AH7" i="28"/>
  <c r="AG7" i="28"/>
  <c r="AE7" i="28"/>
  <c r="AD7" i="28"/>
  <c r="AB7" i="28"/>
  <c r="AA7" i="28"/>
  <c r="Y7" i="28"/>
  <c r="X7" i="28"/>
  <c r="V7" i="28"/>
  <c r="U7" i="28"/>
  <c r="S7" i="28"/>
  <c r="R7" i="28"/>
  <c r="P7" i="28"/>
  <c r="O7" i="28"/>
  <c r="M7" i="28"/>
  <c r="L7" i="28"/>
  <c r="J7" i="28"/>
  <c r="I7" i="28"/>
  <c r="G7" i="28"/>
  <c r="F7" i="28"/>
  <c r="D7" i="28"/>
  <c r="C7" i="28"/>
  <c r="AW6" i="28"/>
  <c r="AV6" i="28"/>
  <c r="AT6" i="28"/>
  <c r="AS6" i="28"/>
  <c r="AQ6" i="28"/>
  <c r="AP6" i="28"/>
  <c r="AN6" i="28"/>
  <c r="AM6" i="28"/>
  <c r="AK6" i="28"/>
  <c r="AJ6" i="28"/>
  <c r="AH6" i="28"/>
  <c r="AG6" i="28"/>
  <c r="AE6" i="28"/>
  <c r="AD6" i="28"/>
  <c r="AB6" i="28"/>
  <c r="AA6" i="28"/>
  <c r="Y6" i="28"/>
  <c r="X6" i="28"/>
  <c r="V6" i="28"/>
  <c r="U6" i="28"/>
  <c r="S6" i="28"/>
  <c r="R6" i="28"/>
  <c r="P6" i="28"/>
  <c r="O6" i="28"/>
  <c r="M6" i="28"/>
  <c r="L6" i="28"/>
  <c r="J6" i="28"/>
  <c r="I6" i="28"/>
  <c r="G6" i="28"/>
  <c r="F6" i="28"/>
  <c r="D6" i="28"/>
  <c r="C6" i="28"/>
  <c r="AW5" i="28"/>
  <c r="AV5" i="28"/>
  <c r="AT5" i="28"/>
  <c r="AS5" i="28"/>
  <c r="AQ5" i="28"/>
  <c r="AP5" i="28"/>
  <c r="AN5" i="28"/>
  <c r="AM5" i="28"/>
  <c r="AK5" i="28"/>
  <c r="AJ5" i="28"/>
  <c r="AH5" i="28"/>
  <c r="AG5" i="28"/>
  <c r="AE5" i="28"/>
  <c r="AD5" i="28"/>
  <c r="AB5" i="28"/>
  <c r="AA5" i="28"/>
  <c r="Y5" i="28"/>
  <c r="X5" i="28"/>
  <c r="V5" i="28"/>
  <c r="U5" i="28"/>
  <c r="S5" i="28"/>
  <c r="R5" i="28"/>
  <c r="P5" i="28"/>
  <c r="O5" i="28"/>
  <c r="M5" i="28"/>
  <c r="L5" i="28"/>
  <c r="J5" i="28"/>
  <c r="I5" i="28"/>
  <c r="G5" i="28"/>
  <c r="F5" i="28"/>
  <c r="D5" i="28"/>
  <c r="C5" i="28"/>
  <c r="AW4" i="28"/>
  <c r="AV4" i="28"/>
  <c r="AT4" i="28"/>
  <c r="AS4" i="28"/>
  <c r="AQ4" i="28"/>
  <c r="AP4" i="28"/>
  <c r="AN4" i="28"/>
  <c r="AM4" i="28"/>
  <c r="AK4" i="28"/>
  <c r="AJ4" i="28"/>
  <c r="AH4" i="28"/>
  <c r="AG4" i="28"/>
  <c r="AE4" i="28"/>
  <c r="AD4" i="28"/>
  <c r="AB4" i="28"/>
  <c r="AA4" i="28"/>
  <c r="Y4" i="28"/>
  <c r="X4" i="28"/>
  <c r="V4" i="28"/>
  <c r="U4" i="28"/>
  <c r="S4" i="28"/>
  <c r="R4" i="28"/>
  <c r="P4" i="28"/>
  <c r="O4" i="28"/>
  <c r="M4" i="28"/>
  <c r="L4" i="28"/>
  <c r="J4" i="28"/>
  <c r="I4" i="28"/>
  <c r="G4" i="28"/>
  <c r="F4" i="28"/>
  <c r="D4" i="28"/>
  <c r="C4" i="28"/>
  <c r="BD64" i="1" l="1"/>
  <c r="BD66" i="1" s="1"/>
  <c r="BC64" i="1"/>
  <c r="BC66" i="1" s="1"/>
  <c r="BB64" i="1"/>
  <c r="BB66" i="1" s="1"/>
  <c r="BA64" i="1"/>
  <c r="BA66" i="1" s="1"/>
  <c r="AZ64" i="1"/>
  <c r="AZ66" i="1" s="1"/>
  <c r="AY64" i="1"/>
  <c r="AY66" i="1" s="1"/>
  <c r="AX64" i="1"/>
  <c r="C66" i="1"/>
  <c r="D66" i="1"/>
  <c r="F66" i="1"/>
  <c r="G66" i="1"/>
  <c r="I66" i="1"/>
  <c r="J66" i="1"/>
  <c r="L66" i="1"/>
  <c r="M66" i="1"/>
  <c r="O66" i="1"/>
  <c r="P66" i="1"/>
  <c r="R66" i="1"/>
  <c r="S66" i="1"/>
  <c r="U66" i="1"/>
  <c r="V66" i="1"/>
  <c r="X66" i="1"/>
  <c r="Y66" i="1"/>
  <c r="AA66" i="1"/>
  <c r="AB66" i="1"/>
  <c r="AD66" i="1"/>
  <c r="AE66" i="1"/>
  <c r="AG66" i="1"/>
  <c r="AH66" i="1"/>
  <c r="AJ66" i="1"/>
  <c r="AK66" i="1"/>
  <c r="AM66" i="1"/>
  <c r="AN66" i="1"/>
  <c r="AP66" i="1"/>
  <c r="AQ66" i="1"/>
  <c r="AS66" i="1"/>
  <c r="AT66" i="1"/>
  <c r="AV66" i="1"/>
  <c r="AW66" i="1"/>
  <c r="AX66" i="1"/>
  <c r="AU64" i="1" l="1"/>
  <c r="AU66" i="1" s="1"/>
  <c r="AR64" i="1"/>
  <c r="AR66" i="1" s="1"/>
  <c r="AO64" i="1"/>
  <c r="AO66" i="1" s="1"/>
  <c r="AL64" i="1"/>
  <c r="AL66" i="1" s="1"/>
  <c r="AI64" i="1"/>
  <c r="AI66" i="1" s="1"/>
  <c r="AF64" i="1"/>
  <c r="AF66" i="1" s="1"/>
  <c r="AC64" i="1"/>
  <c r="AC66" i="1" s="1"/>
  <c r="Z64" i="1"/>
  <c r="Z66" i="1" s="1"/>
  <c r="W64" i="1"/>
  <c r="W66" i="1" s="1"/>
  <c r="T64" i="1"/>
  <c r="T66" i="1" s="1"/>
  <c r="Q64" i="1"/>
  <c r="Q66" i="1" s="1"/>
  <c r="N64" i="1"/>
  <c r="N66" i="1" s="1"/>
  <c r="K64" i="1"/>
  <c r="K66" i="1" s="1"/>
  <c r="H64" i="1"/>
  <c r="H66" i="1" s="1"/>
  <c r="E64" i="1"/>
  <c r="E66" i="1" s="1"/>
  <c r="B64" i="1"/>
  <c r="B66" i="1" s="1"/>
  <c r="A3" i="27" l="1"/>
  <c r="A4" i="27"/>
  <c r="A5" i="27"/>
  <c r="A6" i="27"/>
  <c r="A7" i="27"/>
  <c r="A8" i="27"/>
  <c r="A9" i="27"/>
  <c r="A10" i="27"/>
  <c r="AW10" i="1" s="1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A25" i="27"/>
  <c r="A26" i="27"/>
  <c r="A27" i="27"/>
  <c r="A28" i="27"/>
  <c r="A29" i="27"/>
  <c r="A30" i="27"/>
  <c r="A31" i="27"/>
  <c r="A32" i="27"/>
  <c r="A33" i="27"/>
  <c r="A34" i="27"/>
  <c r="A35" i="27"/>
  <c r="A36" i="27"/>
  <c r="A37" i="27"/>
  <c r="A38" i="27"/>
  <c r="A39" i="27"/>
  <c r="A40" i="27"/>
  <c r="A41" i="27"/>
  <c r="A42" i="27"/>
  <c r="A43" i="27"/>
  <c r="A44" i="27"/>
  <c r="A45" i="27"/>
  <c r="A46" i="27"/>
  <c r="A47" i="27"/>
  <c r="A48" i="27"/>
  <c r="A49" i="27"/>
  <c r="A50" i="27"/>
  <c r="A51" i="27"/>
  <c r="A52" i="27"/>
  <c r="A53" i="27"/>
  <c r="A54" i="27"/>
  <c r="A55" i="27"/>
  <c r="A56" i="27"/>
  <c r="A57" i="27"/>
  <c r="A58" i="27"/>
  <c r="A59" i="27"/>
  <c r="A60" i="27"/>
  <c r="A2" i="27"/>
  <c r="A3" i="26"/>
  <c r="A4" i="26"/>
  <c r="A5" i="26"/>
  <c r="A6" i="26"/>
  <c r="A7" i="26"/>
  <c r="A8" i="26"/>
  <c r="A9" i="26"/>
  <c r="A10" i="26"/>
  <c r="A11" i="26"/>
  <c r="A12" i="26"/>
  <c r="A13" i="26"/>
  <c r="A14" i="26"/>
  <c r="A15" i="26"/>
  <c r="A16" i="26"/>
  <c r="A17" i="26"/>
  <c r="A18" i="26"/>
  <c r="A19" i="26"/>
  <c r="A20" i="26"/>
  <c r="A21" i="26"/>
  <c r="A22" i="26"/>
  <c r="A23" i="26"/>
  <c r="A24" i="26"/>
  <c r="A25" i="26"/>
  <c r="A26" i="26"/>
  <c r="A27" i="26"/>
  <c r="A28" i="26"/>
  <c r="A29" i="26"/>
  <c r="A30" i="26"/>
  <c r="A31" i="26"/>
  <c r="A32" i="26"/>
  <c r="A33" i="26"/>
  <c r="A34" i="26"/>
  <c r="A35" i="26"/>
  <c r="A36" i="26"/>
  <c r="A37" i="26"/>
  <c r="A38" i="26"/>
  <c r="A39" i="26"/>
  <c r="A40" i="26"/>
  <c r="A41" i="26"/>
  <c r="A42" i="26"/>
  <c r="A43" i="26"/>
  <c r="A44" i="26"/>
  <c r="A45" i="26"/>
  <c r="A2" i="26"/>
  <c r="AT19" i="1" s="1"/>
  <c r="AW11" i="1" l="1"/>
  <c r="AT34" i="1"/>
  <c r="AS20" i="1"/>
  <c r="AV40" i="1"/>
  <c r="AW21" i="1"/>
  <c r="AW17" i="1"/>
  <c r="AW13" i="1"/>
  <c r="AT10" i="1"/>
  <c r="AS52" i="1"/>
  <c r="AS28" i="1"/>
  <c r="AT54" i="1"/>
  <c r="AT30" i="1"/>
  <c r="AT18" i="1"/>
  <c r="AV56" i="1"/>
  <c r="AV44" i="1"/>
  <c r="AV32" i="1"/>
  <c r="AV20" i="1"/>
  <c r="AW58" i="1"/>
  <c r="AW46" i="1"/>
  <c r="AW34" i="1"/>
  <c r="AS27" i="1"/>
  <c r="AT41" i="1"/>
  <c r="AV55" i="1"/>
  <c r="AV31" i="1"/>
  <c r="AW45" i="1"/>
  <c r="AS50" i="1"/>
  <c r="AS38" i="1"/>
  <c r="AS26" i="1"/>
  <c r="AS14" i="1"/>
  <c r="AT52" i="1"/>
  <c r="AT40" i="1"/>
  <c r="AT28" i="1"/>
  <c r="AT16" i="1"/>
  <c r="AV54" i="1"/>
  <c r="AV42" i="1"/>
  <c r="AV30" i="1"/>
  <c r="AV18" i="1"/>
  <c r="AW56" i="1"/>
  <c r="AW44" i="1"/>
  <c r="AW32" i="1"/>
  <c r="AW20" i="1"/>
  <c r="AS32" i="1"/>
  <c r="AW22" i="1"/>
  <c r="AS51" i="1"/>
  <c r="AS39" i="1"/>
  <c r="AS15" i="1"/>
  <c r="AT53" i="1"/>
  <c r="AT29" i="1"/>
  <c r="AT17" i="1"/>
  <c r="AV43" i="1"/>
  <c r="AV19" i="1"/>
  <c r="AW57" i="1"/>
  <c r="AW33" i="1"/>
  <c r="AS49" i="1"/>
  <c r="AS37" i="1"/>
  <c r="AS25" i="1"/>
  <c r="AS13" i="1"/>
  <c r="AT51" i="1"/>
  <c r="AT39" i="1"/>
  <c r="AT27" i="1"/>
  <c r="AT15" i="1"/>
  <c r="AV53" i="1"/>
  <c r="AV41" i="1"/>
  <c r="AV29" i="1"/>
  <c r="AV17" i="1"/>
  <c r="AW55" i="1"/>
  <c r="AW43" i="1"/>
  <c r="AW31" i="1"/>
  <c r="AW19" i="1"/>
  <c r="AV28" i="1"/>
  <c r="AV16" i="1"/>
  <c r="AW54" i="1"/>
  <c r="AW42" i="1"/>
  <c r="AW30" i="1"/>
  <c r="AW18" i="1"/>
  <c r="AT22" i="1"/>
  <c r="AS16" i="1"/>
  <c r="AS36" i="1"/>
  <c r="AS12" i="1"/>
  <c r="AT38" i="1"/>
  <c r="AV52" i="1"/>
  <c r="AS9" i="1"/>
  <c r="AS47" i="1"/>
  <c r="AS23" i="1"/>
  <c r="AS11" i="1"/>
  <c r="AT49" i="1"/>
  <c r="AT37" i="1"/>
  <c r="AT13" i="1"/>
  <c r="AV51" i="1"/>
  <c r="AV39" i="1"/>
  <c r="AV27" i="1"/>
  <c r="AV15" i="1"/>
  <c r="AW53" i="1"/>
  <c r="AW41" i="1"/>
  <c r="AW29" i="1"/>
  <c r="AS58" i="1"/>
  <c r="AS46" i="1"/>
  <c r="AS34" i="1"/>
  <c r="AS22" i="1"/>
  <c r="AS10" i="1"/>
  <c r="AT48" i="1"/>
  <c r="AT36" i="1"/>
  <c r="AT24" i="1"/>
  <c r="AT12" i="1"/>
  <c r="AV50" i="1"/>
  <c r="AV38" i="1"/>
  <c r="AV26" i="1"/>
  <c r="AV14" i="1"/>
  <c r="AW52" i="1"/>
  <c r="AW40" i="1"/>
  <c r="AW28" i="1"/>
  <c r="AW16" i="1"/>
  <c r="AS56" i="1"/>
  <c r="AT46" i="1"/>
  <c r="AS40" i="1"/>
  <c r="AT42" i="1"/>
  <c r="AS48" i="1"/>
  <c r="AS24" i="1"/>
  <c r="AT50" i="1"/>
  <c r="AT26" i="1"/>
  <c r="AT14" i="1"/>
  <c r="AS35" i="1"/>
  <c r="AT25" i="1"/>
  <c r="AS57" i="1"/>
  <c r="AS45" i="1"/>
  <c r="AS33" i="1"/>
  <c r="AS21" i="1"/>
  <c r="AT9" i="1"/>
  <c r="AT47" i="1"/>
  <c r="AT35" i="1"/>
  <c r="AT23" i="1"/>
  <c r="AT11" i="1"/>
  <c r="AV49" i="1"/>
  <c r="AV37" i="1"/>
  <c r="AV25" i="1"/>
  <c r="AV13" i="1"/>
  <c r="AW51" i="1"/>
  <c r="AW39" i="1"/>
  <c r="AW27" i="1"/>
  <c r="AW15" i="1"/>
  <c r="AS44" i="1"/>
  <c r="AT58" i="1"/>
  <c r="AV36" i="1"/>
  <c r="AW14" i="1"/>
  <c r="AV48" i="1"/>
  <c r="AV24" i="1"/>
  <c r="AV12" i="1"/>
  <c r="AW50" i="1"/>
  <c r="AW38" i="1"/>
  <c r="AW26" i="1"/>
  <c r="AS55" i="1"/>
  <c r="AS43" i="1"/>
  <c r="AS31" i="1"/>
  <c r="AS19" i="1"/>
  <c r="AT57" i="1"/>
  <c r="AT45" i="1"/>
  <c r="AT33" i="1"/>
  <c r="AT21" i="1"/>
  <c r="AV9" i="1"/>
  <c r="AV47" i="1"/>
  <c r="AV35" i="1"/>
  <c r="AV23" i="1"/>
  <c r="AV11" i="1"/>
  <c r="AW49" i="1"/>
  <c r="AW37" i="1"/>
  <c r="AW25" i="1"/>
  <c r="AS54" i="1"/>
  <c r="AS42" i="1"/>
  <c r="AS30" i="1"/>
  <c r="AS18" i="1"/>
  <c r="AT56" i="1"/>
  <c r="AT44" i="1"/>
  <c r="AT32" i="1"/>
  <c r="AT20" i="1"/>
  <c r="AV58" i="1"/>
  <c r="AV46" i="1"/>
  <c r="AV34" i="1"/>
  <c r="AV22" i="1"/>
  <c r="AV10" i="1"/>
  <c r="AW48" i="1"/>
  <c r="AW36" i="1"/>
  <c r="AW24" i="1"/>
  <c r="AW12" i="1"/>
  <c r="AS53" i="1"/>
  <c r="AS41" i="1"/>
  <c r="AS29" i="1"/>
  <c r="AS17" i="1"/>
  <c r="AT55" i="1"/>
  <c r="AT43" i="1"/>
  <c r="AT31" i="1"/>
  <c r="AV57" i="1"/>
  <c r="AV45" i="1"/>
  <c r="AV33" i="1"/>
  <c r="AV21" i="1"/>
  <c r="AW9" i="1"/>
  <c r="AW47" i="1"/>
  <c r="AW35" i="1"/>
  <c r="AW23" i="1"/>
  <c r="A3" i="25"/>
  <c r="A4" i="25"/>
  <c r="A5" i="25"/>
  <c r="A6" i="25"/>
  <c r="A7" i="25"/>
  <c r="A8" i="25"/>
  <c r="A9" i="25"/>
  <c r="A10" i="25"/>
  <c r="A11" i="25"/>
  <c r="A12" i="25"/>
  <c r="A13" i="25"/>
  <c r="A14" i="25"/>
  <c r="A15" i="25"/>
  <c r="A16" i="25"/>
  <c r="A17" i="25"/>
  <c r="A18" i="25"/>
  <c r="A19" i="25"/>
  <c r="A20" i="25"/>
  <c r="A21" i="25"/>
  <c r="A22" i="25"/>
  <c r="A23" i="25"/>
  <c r="A24" i="25"/>
  <c r="A25" i="25"/>
  <c r="A26" i="25"/>
  <c r="A27" i="25"/>
  <c r="A28" i="25"/>
  <c r="A29" i="25"/>
  <c r="A30" i="25"/>
  <c r="A31" i="25"/>
  <c r="A32" i="25"/>
  <c r="A33" i="25"/>
  <c r="A34" i="25"/>
  <c r="A35" i="25"/>
  <c r="A36" i="25"/>
  <c r="A37" i="25"/>
  <c r="A38" i="25"/>
  <c r="A39" i="25"/>
  <c r="A40" i="25"/>
  <c r="A41" i="25"/>
  <c r="A42" i="25"/>
  <c r="A43" i="25"/>
  <c r="A44" i="25"/>
  <c r="A45" i="25"/>
  <c r="A46" i="25"/>
  <c r="A47" i="25"/>
  <c r="A48" i="25"/>
  <c r="A49" i="25"/>
  <c r="A50" i="25"/>
  <c r="A51" i="25"/>
  <c r="A52" i="25"/>
  <c r="A53" i="25"/>
  <c r="A54" i="25"/>
  <c r="A55" i="25"/>
  <c r="A56" i="25"/>
  <c r="A57" i="25"/>
  <c r="A58" i="25"/>
  <c r="A59" i="25"/>
  <c r="A60" i="25"/>
  <c r="A61" i="25"/>
  <c r="A62" i="25"/>
  <c r="A63" i="25"/>
  <c r="A64" i="25"/>
  <c r="A65" i="25"/>
  <c r="A66" i="25"/>
  <c r="A67" i="25"/>
  <c r="A68" i="25"/>
  <c r="A69" i="25"/>
  <c r="A70" i="25"/>
  <c r="A71" i="25"/>
  <c r="A72" i="25"/>
  <c r="A73" i="25"/>
  <c r="A74" i="25"/>
  <c r="A75" i="25"/>
  <c r="A76" i="25"/>
  <c r="A77" i="25"/>
  <c r="A78" i="25"/>
  <c r="A79" i="25"/>
  <c r="A80" i="25"/>
  <c r="A81" i="25"/>
  <c r="A82" i="25"/>
  <c r="A83" i="25"/>
  <c r="A84" i="25"/>
  <c r="A85" i="25"/>
  <c r="A86" i="25"/>
  <c r="A87" i="25"/>
  <c r="A88" i="25"/>
  <c r="A89" i="25"/>
  <c r="A90" i="25"/>
  <c r="A91" i="25"/>
  <c r="A92" i="25"/>
  <c r="A93" i="25"/>
  <c r="A94" i="25"/>
  <c r="A95" i="25"/>
  <c r="A96" i="25"/>
  <c r="A97" i="25"/>
  <c r="A98" i="25"/>
  <c r="A99" i="25"/>
  <c r="A100" i="25"/>
  <c r="A101" i="25"/>
  <c r="A102" i="25"/>
  <c r="A103" i="25"/>
  <c r="A104" i="25"/>
  <c r="A105" i="25"/>
  <c r="A106" i="25"/>
  <c r="A107" i="25"/>
  <c r="A108" i="25"/>
  <c r="A109" i="25"/>
  <c r="A110" i="25"/>
  <c r="A111" i="25"/>
  <c r="A112" i="25"/>
  <c r="A113" i="25"/>
  <c r="A114" i="25"/>
  <c r="A115" i="25"/>
  <c r="A116" i="25"/>
  <c r="A117" i="25"/>
  <c r="A118" i="25"/>
  <c r="A119" i="25"/>
  <c r="A120" i="25"/>
  <c r="A2" i="25"/>
  <c r="A3" i="24"/>
  <c r="A4" i="24"/>
  <c r="A5" i="24"/>
  <c r="A6" i="24"/>
  <c r="A7" i="24"/>
  <c r="A8" i="24"/>
  <c r="A9" i="24"/>
  <c r="A10" i="24"/>
  <c r="A11" i="24"/>
  <c r="A12" i="24"/>
  <c r="A13" i="24"/>
  <c r="A14" i="24"/>
  <c r="A15" i="24"/>
  <c r="A16" i="24"/>
  <c r="A17" i="24"/>
  <c r="A18" i="24"/>
  <c r="A19" i="24"/>
  <c r="A20" i="24"/>
  <c r="A21" i="24"/>
  <c r="A22" i="24"/>
  <c r="A23" i="24"/>
  <c r="A24" i="24"/>
  <c r="A25" i="24"/>
  <c r="A26" i="24"/>
  <c r="A27" i="24"/>
  <c r="A28" i="24"/>
  <c r="A29" i="24"/>
  <c r="A30" i="24"/>
  <c r="A31" i="24"/>
  <c r="A32" i="24"/>
  <c r="A33" i="24"/>
  <c r="A34" i="24"/>
  <c r="A35" i="24"/>
  <c r="A36" i="24"/>
  <c r="A37" i="24"/>
  <c r="A38" i="24"/>
  <c r="A39" i="24"/>
  <c r="A40" i="24"/>
  <c r="A41" i="24"/>
  <c r="A42" i="24"/>
  <c r="A43" i="24"/>
  <c r="A44" i="24"/>
  <c r="A45" i="24"/>
  <c r="A46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6" i="24"/>
  <c r="A87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150" i="24"/>
  <c r="A151" i="24"/>
  <c r="A152" i="24"/>
  <c r="A153" i="24"/>
  <c r="A154" i="24"/>
  <c r="A155" i="24"/>
  <c r="A156" i="24"/>
  <c r="A157" i="24"/>
  <c r="A158" i="24"/>
  <c r="A159" i="24"/>
  <c r="A160" i="24"/>
  <c r="A161" i="24"/>
  <c r="A162" i="24"/>
  <c r="A163" i="24"/>
  <c r="A164" i="24"/>
  <c r="A165" i="24"/>
  <c r="A166" i="24"/>
  <c r="A167" i="24"/>
  <c r="A168" i="24"/>
  <c r="A169" i="24"/>
  <c r="A170" i="24"/>
  <c r="A171" i="24"/>
  <c r="A172" i="24"/>
  <c r="A173" i="24"/>
  <c r="A2" i="24"/>
  <c r="AQ15" i="1" l="1"/>
  <c r="AQ27" i="1"/>
  <c r="AQ39" i="1"/>
  <c r="AQ51" i="1"/>
  <c r="AP12" i="1"/>
  <c r="AP24" i="1"/>
  <c r="AP36" i="1"/>
  <c r="AP48" i="1"/>
  <c r="AP9" i="1"/>
  <c r="AQ18" i="1"/>
  <c r="AP15" i="1"/>
  <c r="AQ16" i="1"/>
  <c r="AQ28" i="1"/>
  <c r="AQ40" i="1"/>
  <c r="AQ52" i="1"/>
  <c r="AP13" i="1"/>
  <c r="AP25" i="1"/>
  <c r="AP37" i="1"/>
  <c r="AP49" i="1"/>
  <c r="AQ17" i="1"/>
  <c r="AQ29" i="1"/>
  <c r="AQ41" i="1"/>
  <c r="AQ53" i="1"/>
  <c r="AP14" i="1"/>
  <c r="AP26" i="1"/>
  <c r="AP38" i="1"/>
  <c r="AP50" i="1"/>
  <c r="AQ54" i="1"/>
  <c r="AQ19" i="1"/>
  <c r="AQ31" i="1"/>
  <c r="AQ43" i="1"/>
  <c r="AQ55" i="1"/>
  <c r="AP16" i="1"/>
  <c r="AP28" i="1"/>
  <c r="AP40" i="1"/>
  <c r="AP52" i="1"/>
  <c r="AQ21" i="1"/>
  <c r="AQ45" i="1"/>
  <c r="AP30" i="1"/>
  <c r="AP54" i="1"/>
  <c r="AQ22" i="1"/>
  <c r="AQ46" i="1"/>
  <c r="AP19" i="1"/>
  <c r="AP43" i="1"/>
  <c r="AQ26" i="1"/>
  <c r="AQ50" i="1"/>
  <c r="AP23" i="1"/>
  <c r="AP59" i="1"/>
  <c r="AP39" i="1"/>
  <c r="AQ20" i="1"/>
  <c r="AQ32" i="1"/>
  <c r="AQ44" i="1"/>
  <c r="AQ56" i="1"/>
  <c r="AP17" i="1"/>
  <c r="AP29" i="1"/>
  <c r="AP41" i="1"/>
  <c r="AP53" i="1"/>
  <c r="AQ33" i="1"/>
  <c r="AQ57" i="1"/>
  <c r="AP18" i="1"/>
  <c r="AP42" i="1"/>
  <c r="AQ10" i="1"/>
  <c r="AQ34" i="1"/>
  <c r="AQ58" i="1"/>
  <c r="AP31" i="1"/>
  <c r="AP55" i="1"/>
  <c r="AQ14" i="1"/>
  <c r="AP11" i="1"/>
  <c r="AP35" i="1"/>
  <c r="AQ42" i="1"/>
  <c r="AQ11" i="1"/>
  <c r="AQ23" i="1"/>
  <c r="AQ35" i="1"/>
  <c r="AQ47" i="1"/>
  <c r="AQ59" i="1"/>
  <c r="AP20" i="1"/>
  <c r="AP32" i="1"/>
  <c r="AP44" i="1"/>
  <c r="AP56" i="1"/>
  <c r="AQ36" i="1"/>
  <c r="AQ9" i="1"/>
  <c r="AP33" i="1"/>
  <c r="AP45" i="1"/>
  <c r="AQ25" i="1"/>
  <c r="AQ49" i="1"/>
  <c r="AP10" i="1"/>
  <c r="AP34" i="1"/>
  <c r="AP46" i="1"/>
  <c r="AP27" i="1"/>
  <c r="AQ12" i="1"/>
  <c r="AQ24" i="1"/>
  <c r="AQ48" i="1"/>
  <c r="AP21" i="1"/>
  <c r="AP57" i="1"/>
  <c r="AQ13" i="1"/>
  <c r="AQ37" i="1"/>
  <c r="AP22" i="1"/>
  <c r="AP58" i="1"/>
  <c r="AQ38" i="1"/>
  <c r="AP47" i="1"/>
  <c r="AQ30" i="1"/>
  <c r="AP51" i="1"/>
  <c r="AN20" i="1"/>
  <c r="AN32" i="1"/>
  <c r="AN44" i="1"/>
  <c r="AN56" i="1"/>
  <c r="AM18" i="1"/>
  <c r="AM30" i="1"/>
  <c r="AM42" i="1"/>
  <c r="AM54" i="1"/>
  <c r="AN23" i="1"/>
  <c r="AM33" i="1"/>
  <c r="AM9" i="1"/>
  <c r="AN21" i="1"/>
  <c r="AN33" i="1"/>
  <c r="AN45" i="1"/>
  <c r="AN57" i="1"/>
  <c r="AM19" i="1"/>
  <c r="AM31" i="1"/>
  <c r="AM43" i="1"/>
  <c r="AM55" i="1"/>
  <c r="AN10" i="1"/>
  <c r="AN22" i="1"/>
  <c r="AN34" i="1"/>
  <c r="AN46" i="1"/>
  <c r="AN58" i="1"/>
  <c r="AM20" i="1"/>
  <c r="AM32" i="1"/>
  <c r="AM44" i="1"/>
  <c r="AM56" i="1"/>
  <c r="AN11" i="1"/>
  <c r="AM21" i="1"/>
  <c r="AN12" i="1"/>
  <c r="AN24" i="1"/>
  <c r="AN36" i="1"/>
  <c r="AN48" i="1"/>
  <c r="AM10" i="1"/>
  <c r="AM22" i="1"/>
  <c r="AM34" i="1"/>
  <c r="AM46" i="1"/>
  <c r="AM58" i="1"/>
  <c r="AN38" i="1"/>
  <c r="AM12" i="1"/>
  <c r="AM36" i="1"/>
  <c r="AN15" i="1"/>
  <c r="AN39" i="1"/>
  <c r="AN51" i="1"/>
  <c r="AM25" i="1"/>
  <c r="AM49" i="1"/>
  <c r="AN31" i="1"/>
  <c r="AM29" i="1"/>
  <c r="AN47" i="1"/>
  <c r="AM45" i="1"/>
  <c r="AN13" i="1"/>
  <c r="AN25" i="1"/>
  <c r="AN37" i="1"/>
  <c r="AN49" i="1"/>
  <c r="AM11" i="1"/>
  <c r="AM23" i="1"/>
  <c r="AM35" i="1"/>
  <c r="AM47" i="1"/>
  <c r="AN14" i="1"/>
  <c r="AN26" i="1"/>
  <c r="AN50" i="1"/>
  <c r="AM24" i="1"/>
  <c r="AM48" i="1"/>
  <c r="AN27" i="1"/>
  <c r="AM13" i="1"/>
  <c r="AM37" i="1"/>
  <c r="AN19" i="1"/>
  <c r="AN55" i="1"/>
  <c r="AM41" i="1"/>
  <c r="AN35" i="1"/>
  <c r="AN16" i="1"/>
  <c r="AN28" i="1"/>
  <c r="AN40" i="1"/>
  <c r="AN52" i="1"/>
  <c r="AM14" i="1"/>
  <c r="AM26" i="1"/>
  <c r="AM38" i="1"/>
  <c r="AM50" i="1"/>
  <c r="AN17" i="1"/>
  <c r="AN41" i="1"/>
  <c r="AN53" i="1"/>
  <c r="AM27" i="1"/>
  <c r="AM39" i="1"/>
  <c r="AN18" i="1"/>
  <c r="AN30" i="1"/>
  <c r="AN54" i="1"/>
  <c r="AM28" i="1"/>
  <c r="AM40" i="1"/>
  <c r="AN43" i="1"/>
  <c r="AM57" i="1"/>
  <c r="AN29" i="1"/>
  <c r="AM15" i="1"/>
  <c r="AM51" i="1"/>
  <c r="AN42" i="1"/>
  <c r="AM16" i="1"/>
  <c r="AM52" i="1"/>
  <c r="AM17" i="1"/>
  <c r="AM53" i="1"/>
  <c r="AN9" i="1"/>
  <c r="A3" i="22"/>
  <c r="A4" i="22"/>
  <c r="A5" i="22"/>
  <c r="A6" i="22"/>
  <c r="A7" i="22"/>
  <c r="A8" i="22"/>
  <c r="A9" i="22"/>
  <c r="A10" i="22"/>
  <c r="A11" i="22"/>
  <c r="A12" i="22"/>
  <c r="A13" i="22"/>
  <c r="A14" i="22"/>
  <c r="A15" i="22"/>
  <c r="A16" i="22"/>
  <c r="A17" i="22"/>
  <c r="A18" i="22"/>
  <c r="A19" i="22"/>
  <c r="A20" i="22"/>
  <c r="A21" i="22"/>
  <c r="A22" i="22"/>
  <c r="A23" i="22"/>
  <c r="A24" i="22"/>
  <c r="A25" i="22"/>
  <c r="A26" i="22"/>
  <c r="A27" i="22"/>
  <c r="A28" i="22"/>
  <c r="A29" i="22"/>
  <c r="A30" i="22"/>
  <c r="A31" i="22"/>
  <c r="A32" i="22"/>
  <c r="A33" i="22"/>
  <c r="A34" i="22"/>
  <c r="A35" i="22"/>
  <c r="A36" i="22"/>
  <c r="A37" i="22"/>
  <c r="A38" i="22"/>
  <c r="A39" i="22"/>
  <c r="A40" i="22"/>
  <c r="A41" i="22"/>
  <c r="A42" i="22"/>
  <c r="A43" i="22"/>
  <c r="A44" i="22"/>
  <c r="A45" i="22"/>
  <c r="A46" i="22"/>
  <c r="A47" i="22"/>
  <c r="A48" i="22"/>
  <c r="A49" i="22"/>
  <c r="A50" i="22"/>
  <c r="A51" i="22"/>
  <c r="A52" i="22"/>
  <c r="A53" i="22"/>
  <c r="A54" i="22"/>
  <c r="A55" i="22"/>
  <c r="A56" i="22"/>
  <c r="A57" i="22"/>
  <c r="A58" i="22"/>
  <c r="A59" i="22"/>
  <c r="A60" i="22"/>
  <c r="A61" i="22"/>
  <c r="A62" i="22"/>
  <c r="A63" i="22"/>
  <c r="A64" i="22"/>
  <c r="A65" i="22"/>
  <c r="A66" i="22"/>
  <c r="A67" i="22"/>
  <c r="A68" i="22"/>
  <c r="A69" i="22"/>
  <c r="A70" i="22"/>
  <c r="A71" i="22"/>
  <c r="A72" i="22"/>
  <c r="A73" i="22"/>
  <c r="A74" i="22"/>
  <c r="A75" i="22"/>
  <c r="A76" i="22"/>
  <c r="A77" i="22"/>
  <c r="A78" i="22"/>
  <c r="A79" i="22"/>
  <c r="A80" i="22"/>
  <c r="A81" i="22"/>
  <c r="A82" i="22"/>
  <c r="A83" i="22"/>
  <c r="A84" i="22"/>
  <c r="A85" i="22"/>
  <c r="A86" i="22"/>
  <c r="A87" i="22"/>
  <c r="A88" i="22"/>
  <c r="A89" i="22"/>
  <c r="A90" i="22"/>
  <c r="A91" i="22"/>
  <c r="A92" i="22"/>
  <c r="A93" i="22"/>
  <c r="A94" i="22"/>
  <c r="A95" i="22"/>
  <c r="A96" i="22"/>
  <c r="A97" i="22"/>
  <c r="A98" i="22"/>
  <c r="A99" i="22"/>
  <c r="A100" i="22"/>
  <c r="A101" i="22"/>
  <c r="A102" i="22"/>
  <c r="A2" i="22"/>
  <c r="AK12" i="1" s="1"/>
  <c r="A3" i="18"/>
  <c r="A4" i="18"/>
  <c r="A5" i="18"/>
  <c r="A6" i="18"/>
  <c r="A7" i="18"/>
  <c r="A8" i="18"/>
  <c r="A9" i="18"/>
  <c r="A10" i="18"/>
  <c r="A11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38" i="18"/>
  <c r="A39" i="18"/>
  <c r="A40" i="18"/>
  <c r="A41" i="18"/>
  <c r="A42" i="18"/>
  <c r="A43" i="18"/>
  <c r="A44" i="18"/>
  <c r="A45" i="18"/>
  <c r="A46" i="18"/>
  <c r="A47" i="18"/>
  <c r="A48" i="18"/>
  <c r="A49" i="18"/>
  <c r="A50" i="18"/>
  <c r="A51" i="18"/>
  <c r="A52" i="18"/>
  <c r="A53" i="18"/>
  <c r="A54" i="18"/>
  <c r="A55" i="18"/>
  <c r="A56" i="18"/>
  <c r="A57" i="18"/>
  <c r="A58" i="18"/>
  <c r="A59" i="18"/>
  <c r="A60" i="18"/>
  <c r="A61" i="18"/>
  <c r="A62" i="18"/>
  <c r="A63" i="18"/>
  <c r="A64" i="18"/>
  <c r="A65" i="18"/>
  <c r="A66" i="18"/>
  <c r="A67" i="18"/>
  <c r="A68" i="18"/>
  <c r="A69" i="18"/>
  <c r="A70" i="18"/>
  <c r="A71" i="18"/>
  <c r="A72" i="18"/>
  <c r="A73" i="18"/>
  <c r="A74" i="18"/>
  <c r="A75" i="18"/>
  <c r="A76" i="18"/>
  <c r="A77" i="18"/>
  <c r="A78" i="18"/>
  <c r="A79" i="18"/>
  <c r="A80" i="18"/>
  <c r="A81" i="18"/>
  <c r="A82" i="18"/>
  <c r="A83" i="18"/>
  <c r="A84" i="18"/>
  <c r="A85" i="18"/>
  <c r="A86" i="18"/>
  <c r="A87" i="18"/>
  <c r="A88" i="18"/>
  <c r="A89" i="18"/>
  <c r="A90" i="18"/>
  <c r="A91" i="18"/>
  <c r="A92" i="18"/>
  <c r="A93" i="18"/>
  <c r="A94" i="18"/>
  <c r="A95" i="18"/>
  <c r="A96" i="18"/>
  <c r="A97" i="18"/>
  <c r="A98" i="18"/>
  <c r="A99" i="18"/>
  <c r="A100" i="18"/>
  <c r="A101" i="18"/>
  <c r="A102" i="18"/>
  <c r="A103" i="18"/>
  <c r="A104" i="18"/>
  <c r="A105" i="18"/>
  <c r="A106" i="18"/>
  <c r="A107" i="18"/>
  <c r="A108" i="18"/>
  <c r="A109" i="18"/>
  <c r="A110" i="18"/>
  <c r="A111" i="18"/>
  <c r="A112" i="18"/>
  <c r="A113" i="18"/>
  <c r="A114" i="18"/>
  <c r="A115" i="18"/>
  <c r="A116" i="18"/>
  <c r="A117" i="18"/>
  <c r="A118" i="18"/>
  <c r="A119" i="18"/>
  <c r="A120" i="18"/>
  <c r="A121" i="18"/>
  <c r="A122" i="18"/>
  <c r="A123" i="18"/>
  <c r="A124" i="18"/>
  <c r="A125" i="18"/>
  <c r="A126" i="18"/>
  <c r="A127" i="18"/>
  <c r="A128" i="18"/>
  <c r="A129" i="18"/>
  <c r="A130" i="18"/>
  <c r="A131" i="18"/>
  <c r="A132" i="18"/>
  <c r="A133" i="18"/>
  <c r="A134" i="18"/>
  <c r="A135" i="18"/>
  <c r="A136" i="18"/>
  <c r="A137" i="18"/>
  <c r="A138" i="18"/>
  <c r="A139" i="18"/>
  <c r="A140" i="18"/>
  <c r="A141" i="18"/>
  <c r="A142" i="18"/>
  <c r="A143" i="18"/>
  <c r="A144" i="18"/>
  <c r="A145" i="18"/>
  <c r="A146" i="18"/>
  <c r="A147" i="18"/>
  <c r="A148" i="18"/>
  <c r="A149" i="18"/>
  <c r="A150" i="18"/>
  <c r="A151" i="18"/>
  <c r="A152" i="18"/>
  <c r="A153" i="18"/>
  <c r="A154" i="18"/>
  <c r="A155" i="18"/>
  <c r="A156" i="18"/>
  <c r="A157" i="18"/>
  <c r="A158" i="18"/>
  <c r="A159" i="18"/>
  <c r="A160" i="18"/>
  <c r="A161" i="18"/>
  <c r="A162" i="18"/>
  <c r="A163" i="18"/>
  <c r="A164" i="18"/>
  <c r="A165" i="18"/>
  <c r="A166" i="18"/>
  <c r="A167" i="18"/>
  <c r="A168" i="18"/>
  <c r="A169" i="18"/>
  <c r="A170" i="18"/>
  <c r="A171" i="18"/>
  <c r="A172" i="18"/>
  <c r="A173" i="18"/>
  <c r="A174" i="18"/>
  <c r="A175" i="18"/>
  <c r="A176" i="18"/>
  <c r="A177" i="18"/>
  <c r="A178" i="18"/>
  <c r="A179" i="18"/>
  <c r="A180" i="18"/>
  <c r="A181" i="18"/>
  <c r="A182" i="18"/>
  <c r="A183" i="18"/>
  <c r="A184" i="18"/>
  <c r="A185" i="18"/>
  <c r="A186" i="18"/>
  <c r="A187" i="18"/>
  <c r="A188" i="18"/>
  <c r="A189" i="18"/>
  <c r="A190" i="18"/>
  <c r="A191" i="18"/>
  <c r="A192" i="18"/>
  <c r="A193" i="18"/>
  <c r="A194" i="18"/>
  <c r="A195" i="18"/>
  <c r="A196" i="18"/>
  <c r="A197" i="18"/>
  <c r="A198" i="18"/>
  <c r="A199" i="18"/>
  <c r="A200" i="18"/>
  <c r="A201" i="18"/>
  <c r="A202" i="18"/>
  <c r="A203" i="18"/>
  <c r="A204" i="18"/>
  <c r="A205" i="18"/>
  <c r="A206" i="18"/>
  <c r="A207" i="18"/>
  <c r="A208" i="18"/>
  <c r="A209" i="18"/>
  <c r="A210" i="18"/>
  <c r="A211" i="18"/>
  <c r="A212" i="18"/>
  <c r="A213" i="18"/>
  <c r="A214" i="18"/>
  <c r="A215" i="18"/>
  <c r="A216" i="18"/>
  <c r="A217" i="18"/>
  <c r="A218" i="18"/>
  <c r="A219" i="18"/>
  <c r="A220" i="18"/>
  <c r="A221" i="18"/>
  <c r="A222" i="18"/>
  <c r="A223" i="18"/>
  <c r="A224" i="18"/>
  <c r="A225" i="18"/>
  <c r="A226" i="18"/>
  <c r="A227" i="18"/>
  <c r="A228" i="18"/>
  <c r="A229" i="18"/>
  <c r="A2" i="18"/>
  <c r="AH16" i="1" l="1"/>
  <c r="AG10" i="1"/>
  <c r="AJ54" i="1"/>
  <c r="AK9" i="1"/>
  <c r="AJ18" i="1"/>
  <c r="AH15" i="1"/>
  <c r="AK55" i="1"/>
  <c r="AG48" i="1"/>
  <c r="AG36" i="1"/>
  <c r="AG24" i="1"/>
  <c r="AG12" i="1"/>
  <c r="AH50" i="1"/>
  <c r="AH38" i="1"/>
  <c r="AH26" i="1"/>
  <c r="AH14" i="1"/>
  <c r="AJ57" i="1"/>
  <c r="AJ45" i="1"/>
  <c r="AJ33" i="1"/>
  <c r="AJ21" i="1"/>
  <c r="AK47" i="1"/>
  <c r="AK35" i="1"/>
  <c r="AK23" i="1"/>
  <c r="AK11" i="1"/>
  <c r="AG9" i="1"/>
  <c r="AG47" i="1"/>
  <c r="AG35" i="1"/>
  <c r="AG23" i="1"/>
  <c r="AG11" i="1"/>
  <c r="AH49" i="1"/>
  <c r="AH37" i="1"/>
  <c r="AH25" i="1"/>
  <c r="AH13" i="1"/>
  <c r="AJ56" i="1"/>
  <c r="AJ44" i="1"/>
  <c r="AJ32" i="1"/>
  <c r="AJ20" i="1"/>
  <c r="AK58" i="1"/>
  <c r="AK46" i="1"/>
  <c r="AK34" i="1"/>
  <c r="AK22" i="1"/>
  <c r="AK10" i="1"/>
  <c r="AG22" i="1"/>
  <c r="AJ19" i="1"/>
  <c r="AK33" i="1"/>
  <c r="AH9" i="1"/>
  <c r="AJ30" i="1"/>
  <c r="AH46" i="1"/>
  <c r="AJ29" i="1"/>
  <c r="AK31" i="1"/>
  <c r="AH33" i="1"/>
  <c r="AK54" i="1"/>
  <c r="AG54" i="1"/>
  <c r="AG30" i="1"/>
  <c r="AG18" i="1"/>
  <c r="AH56" i="1"/>
  <c r="AH32" i="1"/>
  <c r="AH20" i="1"/>
  <c r="AJ51" i="1"/>
  <c r="AJ39" i="1"/>
  <c r="AJ27" i="1"/>
  <c r="AJ15" i="1"/>
  <c r="AK53" i="1"/>
  <c r="AK41" i="1"/>
  <c r="AK29" i="1"/>
  <c r="AK17" i="1"/>
  <c r="AG46" i="1"/>
  <c r="AH36" i="1"/>
  <c r="AK57" i="1"/>
  <c r="AG45" i="1"/>
  <c r="AH23" i="1"/>
  <c r="AK56" i="1"/>
  <c r="AK32" i="1"/>
  <c r="AG56" i="1"/>
  <c r="AH22" i="1"/>
  <c r="AG55" i="1"/>
  <c r="AH57" i="1"/>
  <c r="AJ28" i="1"/>
  <c r="AK42" i="1"/>
  <c r="AG42" i="1"/>
  <c r="AH44" i="1"/>
  <c r="AG53" i="1"/>
  <c r="AG41" i="1"/>
  <c r="AG29" i="1"/>
  <c r="AG17" i="1"/>
  <c r="AH55" i="1"/>
  <c r="AH43" i="1"/>
  <c r="AH31" i="1"/>
  <c r="AH19" i="1"/>
  <c r="AJ50" i="1"/>
  <c r="AJ38" i="1"/>
  <c r="AJ26" i="1"/>
  <c r="AJ14" i="1"/>
  <c r="AK52" i="1"/>
  <c r="AK40" i="1"/>
  <c r="AK28" i="1"/>
  <c r="AK16" i="1"/>
  <c r="AH48" i="1"/>
  <c r="AJ55" i="1"/>
  <c r="AK45" i="1"/>
  <c r="AK21" i="1"/>
  <c r="AH47" i="1"/>
  <c r="AG32" i="1"/>
  <c r="AH10" i="1"/>
  <c r="AJ53" i="1"/>
  <c r="AJ17" i="1"/>
  <c r="AK43" i="1"/>
  <c r="AK19" i="1"/>
  <c r="AG31" i="1"/>
  <c r="AH21" i="1"/>
  <c r="AG52" i="1"/>
  <c r="AG16" i="1"/>
  <c r="AH30" i="1"/>
  <c r="AJ49" i="1"/>
  <c r="AJ37" i="1"/>
  <c r="AJ25" i="1"/>
  <c r="AJ13" i="1"/>
  <c r="AK51" i="1"/>
  <c r="AK39" i="1"/>
  <c r="AK27" i="1"/>
  <c r="AK15" i="1"/>
  <c r="AG58" i="1"/>
  <c r="AH12" i="1"/>
  <c r="AG33" i="1"/>
  <c r="AH11" i="1"/>
  <c r="AJ42" i="1"/>
  <c r="AK44" i="1"/>
  <c r="AK20" i="1"/>
  <c r="AG20" i="1"/>
  <c r="AG19" i="1"/>
  <c r="AJ52" i="1"/>
  <c r="AJ16" i="1"/>
  <c r="AK18" i="1"/>
  <c r="AG28" i="1"/>
  <c r="AH42" i="1"/>
  <c r="AG51" i="1"/>
  <c r="AG39" i="1"/>
  <c r="AG27" i="1"/>
  <c r="AG15" i="1"/>
  <c r="AH53" i="1"/>
  <c r="AH41" i="1"/>
  <c r="AH29" i="1"/>
  <c r="AH17" i="1"/>
  <c r="AJ48" i="1"/>
  <c r="AJ36" i="1"/>
  <c r="AJ24" i="1"/>
  <c r="AJ12" i="1"/>
  <c r="AK50" i="1"/>
  <c r="AK38" i="1"/>
  <c r="AK26" i="1"/>
  <c r="AK14" i="1"/>
  <c r="AG34" i="1"/>
  <c r="AH24" i="1"/>
  <c r="AJ43" i="1"/>
  <c r="AG57" i="1"/>
  <c r="AH35" i="1"/>
  <c r="AG44" i="1"/>
  <c r="AH34" i="1"/>
  <c r="AJ41" i="1"/>
  <c r="AG43" i="1"/>
  <c r="AH45" i="1"/>
  <c r="AJ40" i="1"/>
  <c r="AK30" i="1"/>
  <c r="AG40" i="1"/>
  <c r="AH54" i="1"/>
  <c r="AH18" i="1"/>
  <c r="AG50" i="1"/>
  <c r="AG38" i="1"/>
  <c r="AG26" i="1"/>
  <c r="AG14" i="1"/>
  <c r="AH52" i="1"/>
  <c r="AH40" i="1"/>
  <c r="AH28" i="1"/>
  <c r="AJ9" i="1"/>
  <c r="AJ47" i="1"/>
  <c r="AJ35" i="1"/>
  <c r="AJ23" i="1"/>
  <c r="AJ11" i="1"/>
  <c r="AK49" i="1"/>
  <c r="AK37" i="1"/>
  <c r="AK25" i="1"/>
  <c r="AK13" i="1"/>
  <c r="AJ31" i="1"/>
  <c r="AG21" i="1"/>
  <c r="AH58" i="1"/>
  <c r="AG49" i="1"/>
  <c r="AG37" i="1"/>
  <c r="AG25" i="1"/>
  <c r="AG13" i="1"/>
  <c r="AH51" i="1"/>
  <c r="AH39" i="1"/>
  <c r="AH27" i="1"/>
  <c r="AJ58" i="1"/>
  <c r="AJ46" i="1"/>
  <c r="AJ34" i="1"/>
  <c r="AJ22" i="1"/>
  <c r="AJ10" i="1"/>
  <c r="AK48" i="1"/>
  <c r="AK36" i="1"/>
  <c r="AK24" i="1"/>
  <c r="A4" i="17"/>
  <c r="AD32" i="1" s="1"/>
  <c r="A3" i="17"/>
  <c r="A5" i="17"/>
  <c r="A6" i="17"/>
  <c r="A7" i="17"/>
  <c r="A8" i="17"/>
  <c r="AE44" i="1" s="1"/>
  <c r="A9" i="17"/>
  <c r="A10" i="17"/>
  <c r="A11" i="17"/>
  <c r="A12" i="17"/>
  <c r="A13" i="17"/>
  <c r="A14" i="17"/>
  <c r="A15" i="17"/>
  <c r="A16" i="17"/>
  <c r="A17" i="17"/>
  <c r="A18" i="17"/>
  <c r="A19" i="17"/>
  <c r="A20" i="17"/>
  <c r="A21" i="17"/>
  <c r="A22" i="17"/>
  <c r="A23" i="17"/>
  <c r="A24" i="17"/>
  <c r="A25" i="17"/>
  <c r="A26" i="17"/>
  <c r="A27" i="17"/>
  <c r="A28" i="17"/>
  <c r="A29" i="17"/>
  <c r="A30" i="17"/>
  <c r="A31" i="17"/>
  <c r="A32" i="17"/>
  <c r="A33" i="17"/>
  <c r="A34" i="17"/>
  <c r="A35" i="17"/>
  <c r="A36" i="17"/>
  <c r="A37" i="17"/>
  <c r="A38" i="17"/>
  <c r="A39" i="17"/>
  <c r="A40" i="17"/>
  <c r="A41" i="17"/>
  <c r="A42" i="17"/>
  <c r="A43" i="17"/>
  <c r="A44" i="17"/>
  <c r="A45" i="17"/>
  <c r="A46" i="17"/>
  <c r="A47" i="17"/>
  <c r="A48" i="17"/>
  <c r="A49" i="17"/>
  <c r="A50" i="17"/>
  <c r="A51" i="17"/>
  <c r="A52" i="17"/>
  <c r="A53" i="17"/>
  <c r="A54" i="17"/>
  <c r="A55" i="17"/>
  <c r="A56" i="17"/>
  <c r="A57" i="17"/>
  <c r="A58" i="17"/>
  <c r="A59" i="17"/>
  <c r="A60" i="17"/>
  <c r="A61" i="17"/>
  <c r="A62" i="17"/>
  <c r="A63" i="17"/>
  <c r="A64" i="17"/>
  <c r="A65" i="17"/>
  <c r="A66" i="17"/>
  <c r="A67" i="17"/>
  <c r="A68" i="17"/>
  <c r="A69" i="17"/>
  <c r="A70" i="17"/>
  <c r="A71" i="17"/>
  <c r="A72" i="17"/>
  <c r="A73" i="17"/>
  <c r="A74" i="17"/>
  <c r="A75" i="17"/>
  <c r="A76" i="17"/>
  <c r="A77" i="17"/>
  <c r="A78" i="17"/>
  <c r="A79" i="17"/>
  <c r="A80" i="17"/>
  <c r="A81" i="17"/>
  <c r="A82" i="17"/>
  <c r="A83" i="17"/>
  <c r="A84" i="17"/>
  <c r="A85" i="17"/>
  <c r="A86" i="17"/>
  <c r="A87" i="17"/>
  <c r="A88" i="17"/>
  <c r="A89" i="17"/>
  <c r="A90" i="17"/>
  <c r="A91" i="17"/>
  <c r="A92" i="17"/>
  <c r="A93" i="17"/>
  <c r="A94" i="17"/>
  <c r="A95" i="17"/>
  <c r="A96" i="17"/>
  <c r="A97" i="17"/>
  <c r="A98" i="17"/>
  <c r="A99" i="17"/>
  <c r="A100" i="17"/>
  <c r="A101" i="17"/>
  <c r="A102" i="17"/>
  <c r="A103" i="17"/>
  <c r="A104" i="17"/>
  <c r="A105" i="17"/>
  <c r="A106" i="17"/>
  <c r="A107" i="17"/>
  <c r="A108" i="17"/>
  <c r="A109" i="17"/>
  <c r="A110" i="17"/>
  <c r="A111" i="17"/>
  <c r="A112" i="17"/>
  <c r="A113" i="17"/>
  <c r="A114" i="17"/>
  <c r="A115" i="17"/>
  <c r="A116" i="17"/>
  <c r="A117" i="17"/>
  <c r="A118" i="17"/>
  <c r="A119" i="17"/>
  <c r="A120" i="17"/>
  <c r="A121" i="17"/>
  <c r="A122" i="17"/>
  <c r="A123" i="17"/>
  <c r="A124" i="17"/>
  <c r="A125" i="17"/>
  <c r="A126" i="17"/>
  <c r="A127" i="17"/>
  <c r="A128" i="17"/>
  <c r="A129" i="17"/>
  <c r="A130" i="17"/>
  <c r="A131" i="17"/>
  <c r="A132" i="17"/>
  <c r="A133" i="17"/>
  <c r="A134" i="17"/>
  <c r="A135" i="17"/>
  <c r="A136" i="17"/>
  <c r="A137" i="17"/>
  <c r="A138" i="17"/>
  <c r="A139" i="17"/>
  <c r="A140" i="17"/>
  <c r="A141" i="17"/>
  <c r="A142" i="17"/>
  <c r="A143" i="17"/>
  <c r="A144" i="17"/>
  <c r="A145" i="17"/>
  <c r="A146" i="17"/>
  <c r="A147" i="17"/>
  <c r="A148" i="17"/>
  <c r="A149" i="17"/>
  <c r="A150" i="17"/>
  <c r="A151" i="17"/>
  <c r="A152" i="17"/>
  <c r="A153" i="17"/>
  <c r="A154" i="17"/>
  <c r="A155" i="17"/>
  <c r="A156" i="17"/>
  <c r="A157" i="17"/>
  <c r="A158" i="17"/>
  <c r="A159" i="17"/>
  <c r="A160" i="17"/>
  <c r="A2" i="17"/>
  <c r="AB9" i="1"/>
  <c r="AA9" i="1"/>
  <c r="AA46" i="1"/>
  <c r="A3" i="13"/>
  <c r="A4" i="13"/>
  <c r="A5" i="13"/>
  <c r="A6" i="13"/>
  <c r="A7" i="13"/>
  <c r="A8" i="13"/>
  <c r="A9" i="13"/>
  <c r="A10" i="13"/>
  <c r="A11" i="13"/>
  <c r="A12" i="13"/>
  <c r="AA53" i="1" s="1"/>
  <c r="A13" i="13"/>
  <c r="AA44" i="1" s="1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58" i="13"/>
  <c r="A59" i="13"/>
  <c r="A60" i="13"/>
  <c r="A61" i="13"/>
  <c r="A62" i="13"/>
  <c r="A63" i="13"/>
  <c r="A64" i="13"/>
  <c r="A65" i="13"/>
  <c r="A66" i="13"/>
  <c r="A67" i="13"/>
  <c r="A68" i="13"/>
  <c r="A69" i="13"/>
  <c r="A70" i="13"/>
  <c r="A71" i="13"/>
  <c r="A72" i="13"/>
  <c r="A73" i="13"/>
  <c r="A74" i="13"/>
  <c r="A75" i="13"/>
  <c r="A76" i="13"/>
  <c r="A77" i="13"/>
  <c r="A78" i="13"/>
  <c r="A79" i="13"/>
  <c r="A80" i="13"/>
  <c r="A81" i="13"/>
  <c r="A82" i="13"/>
  <c r="A83" i="13"/>
  <c r="A84" i="13"/>
  <c r="A85" i="13"/>
  <c r="A86" i="13"/>
  <c r="A87" i="13"/>
  <c r="A88" i="13"/>
  <c r="A89" i="13"/>
  <c r="A90" i="13"/>
  <c r="A91" i="13"/>
  <c r="A92" i="13"/>
  <c r="A93" i="13"/>
  <c r="A94" i="13"/>
  <c r="A95" i="13"/>
  <c r="A96" i="13"/>
  <c r="A97" i="13"/>
  <c r="A98" i="13"/>
  <c r="A99" i="13"/>
  <c r="A100" i="13"/>
  <c r="A101" i="13"/>
  <c r="A102" i="13"/>
  <c r="A103" i="13"/>
  <c r="A104" i="13"/>
  <c r="A105" i="13"/>
  <c r="A106" i="13"/>
  <c r="A107" i="13"/>
  <c r="A108" i="13"/>
  <c r="A109" i="13"/>
  <c r="A110" i="13"/>
  <c r="A111" i="13"/>
  <c r="A112" i="13"/>
  <c r="A113" i="13"/>
  <c r="A114" i="13"/>
  <c r="A115" i="13"/>
  <c r="A116" i="13"/>
  <c r="A117" i="13"/>
  <c r="A118" i="13"/>
  <c r="A119" i="13"/>
  <c r="A120" i="13"/>
  <c r="A121" i="13"/>
  <c r="A122" i="13"/>
  <c r="A123" i="13"/>
  <c r="A124" i="13"/>
  <c r="A125" i="13"/>
  <c r="A126" i="13"/>
  <c r="A127" i="13"/>
  <c r="A128" i="13"/>
  <c r="A129" i="13"/>
  <c r="A130" i="13"/>
  <c r="A131" i="13"/>
  <c r="A132" i="13"/>
  <c r="A133" i="13"/>
  <c r="A134" i="13"/>
  <c r="A135" i="13"/>
  <c r="A136" i="13"/>
  <c r="A2" i="13"/>
  <c r="AE11" i="1" l="1"/>
  <c r="AE45" i="1"/>
  <c r="AD56" i="1"/>
  <c r="AB14" i="1"/>
  <c r="AD55" i="1"/>
  <c r="AA58" i="1"/>
  <c r="AB15" i="1"/>
  <c r="AB57" i="1"/>
  <c r="AA34" i="1"/>
  <c r="AA16" i="1"/>
  <c r="AA10" i="1"/>
  <c r="AA22" i="1"/>
  <c r="AB13" i="1"/>
  <c r="AA43" i="1"/>
  <c r="AA19" i="1"/>
  <c r="AB47" i="1"/>
  <c r="AB11" i="1"/>
  <c r="AE55" i="1"/>
  <c r="AE58" i="1"/>
  <c r="AE10" i="1"/>
  <c r="AB37" i="1"/>
  <c r="AA56" i="1"/>
  <c r="AB36" i="1"/>
  <c r="AD30" i="1"/>
  <c r="AE56" i="1"/>
  <c r="AE32" i="1"/>
  <c r="AA55" i="1"/>
  <c r="AA31" i="1"/>
  <c r="AB59" i="1"/>
  <c r="AB35" i="1"/>
  <c r="AB23" i="1"/>
  <c r="AD53" i="1"/>
  <c r="AD41" i="1"/>
  <c r="AD29" i="1"/>
  <c r="AD17" i="1"/>
  <c r="AE43" i="1"/>
  <c r="AE31" i="1"/>
  <c r="AE19" i="1"/>
  <c r="AA54" i="1"/>
  <c r="AA42" i="1"/>
  <c r="AA30" i="1"/>
  <c r="AA18" i="1"/>
  <c r="AB58" i="1"/>
  <c r="AB46" i="1"/>
  <c r="AB34" i="1"/>
  <c r="AB22" i="1"/>
  <c r="AB10" i="1"/>
  <c r="AD52" i="1"/>
  <c r="AD40" i="1"/>
  <c r="AD28" i="1"/>
  <c r="AD16" i="1"/>
  <c r="AE54" i="1"/>
  <c r="AE42" i="1"/>
  <c r="AE30" i="1"/>
  <c r="AE18" i="1"/>
  <c r="AA33" i="1"/>
  <c r="AB48" i="1"/>
  <c r="AB45" i="1"/>
  <c r="AB44" i="1"/>
  <c r="AD14" i="1"/>
  <c r="AE16" i="1"/>
  <c r="AB26" i="1"/>
  <c r="AD20" i="1"/>
  <c r="AE22" i="1"/>
  <c r="AB49" i="1"/>
  <c r="AD31" i="1"/>
  <c r="AA32" i="1"/>
  <c r="AA29" i="1"/>
  <c r="AB21" i="1"/>
  <c r="AD27" i="1"/>
  <c r="AE53" i="1"/>
  <c r="AE29" i="1"/>
  <c r="AA52" i="1"/>
  <c r="AB32" i="1"/>
  <c r="AD50" i="1"/>
  <c r="AE52" i="1"/>
  <c r="AE28" i="1"/>
  <c r="AA27" i="1"/>
  <c r="AB43" i="1"/>
  <c r="AB19" i="1"/>
  <c r="AD49" i="1"/>
  <c r="AD37" i="1"/>
  <c r="AD25" i="1"/>
  <c r="AD13" i="1"/>
  <c r="AE51" i="1"/>
  <c r="AE39" i="1"/>
  <c r="AE27" i="1"/>
  <c r="AE15" i="1"/>
  <c r="AB38" i="1"/>
  <c r="AD44" i="1"/>
  <c r="AE34" i="1"/>
  <c r="AA21" i="1"/>
  <c r="AD43" i="1"/>
  <c r="AE33" i="1"/>
  <c r="AB12" i="1"/>
  <c r="AD42" i="1"/>
  <c r="AA17" i="1"/>
  <c r="AD39" i="1"/>
  <c r="AD15" i="1"/>
  <c r="AE41" i="1"/>
  <c r="AE17" i="1"/>
  <c r="AB56" i="1"/>
  <c r="AA51" i="1"/>
  <c r="AA39" i="1"/>
  <c r="AA15" i="1"/>
  <c r="AB55" i="1"/>
  <c r="AB31" i="1"/>
  <c r="AA50" i="1"/>
  <c r="AA38" i="1"/>
  <c r="AA26" i="1"/>
  <c r="AA14" i="1"/>
  <c r="AB54" i="1"/>
  <c r="AB42" i="1"/>
  <c r="AB30" i="1"/>
  <c r="AB18" i="1"/>
  <c r="AD9" i="1"/>
  <c r="AD48" i="1"/>
  <c r="AD36" i="1"/>
  <c r="AD24" i="1"/>
  <c r="AD12" i="1"/>
  <c r="AE50" i="1"/>
  <c r="AE38" i="1"/>
  <c r="AE26" i="1"/>
  <c r="AE14" i="1"/>
  <c r="AA45" i="1"/>
  <c r="AD19" i="1"/>
  <c r="AA20" i="1"/>
  <c r="AD18" i="1"/>
  <c r="AE20" i="1"/>
  <c r="AA41" i="1"/>
  <c r="AD51" i="1"/>
  <c r="AA40" i="1"/>
  <c r="AD38" i="1"/>
  <c r="AA13" i="1"/>
  <c r="AB17" i="1"/>
  <c r="AD10" i="1"/>
  <c r="AD47" i="1"/>
  <c r="AD35" i="1"/>
  <c r="AD23" i="1"/>
  <c r="AD11" i="1"/>
  <c r="AE49" i="1"/>
  <c r="AE37" i="1"/>
  <c r="AE25" i="1"/>
  <c r="AE13" i="1"/>
  <c r="AB50" i="1"/>
  <c r="AE46" i="1"/>
  <c r="AA57" i="1"/>
  <c r="AB25" i="1"/>
  <c r="AE57" i="1"/>
  <c r="AE21" i="1"/>
  <c r="AB24" i="1"/>
  <c r="AD54" i="1"/>
  <c r="AB33" i="1"/>
  <c r="AA28" i="1"/>
  <c r="AB20" i="1"/>
  <c r="AD26" i="1"/>
  <c r="AE40" i="1"/>
  <c r="AA37" i="1"/>
  <c r="AB53" i="1"/>
  <c r="AB29" i="1"/>
  <c r="AA48" i="1"/>
  <c r="AA36" i="1"/>
  <c r="AA24" i="1"/>
  <c r="AA12" i="1"/>
  <c r="AB52" i="1"/>
  <c r="AB40" i="1"/>
  <c r="AB28" i="1"/>
  <c r="AB16" i="1"/>
  <c r="AD58" i="1"/>
  <c r="AD46" i="1"/>
  <c r="AD34" i="1"/>
  <c r="AD22" i="1"/>
  <c r="AE9" i="1"/>
  <c r="AE48" i="1"/>
  <c r="AE36" i="1"/>
  <c r="AE24" i="1"/>
  <c r="AE12" i="1"/>
  <c r="AA49" i="1"/>
  <c r="AA25" i="1"/>
  <c r="AB41" i="1"/>
  <c r="AA47" i="1"/>
  <c r="AA35" i="1"/>
  <c r="AA23" i="1"/>
  <c r="AA11" i="1"/>
  <c r="AB51" i="1"/>
  <c r="AB39" i="1"/>
  <c r="AB27" i="1"/>
  <c r="AD57" i="1"/>
  <c r="AD45" i="1"/>
  <c r="AD33" i="1"/>
  <c r="AD21" i="1"/>
  <c r="AE59" i="1"/>
  <c r="AE47" i="1"/>
  <c r="AE35" i="1"/>
  <c r="AE23" i="1"/>
  <c r="A3" i="11"/>
  <c r="A4" i="11"/>
  <c r="A5" i="11"/>
  <c r="A6" i="11"/>
  <c r="A7" i="1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A48" i="11"/>
  <c r="A49" i="11"/>
  <c r="A50" i="11"/>
  <c r="A51" i="11"/>
  <c r="A52" i="11"/>
  <c r="A53" i="11"/>
  <c r="A54" i="11"/>
  <c r="A55" i="11"/>
  <c r="A56" i="11"/>
  <c r="A57" i="11"/>
  <c r="A58" i="11"/>
  <c r="A59" i="11"/>
  <c r="A60" i="11"/>
  <c r="A61" i="11"/>
  <c r="A62" i="11"/>
  <c r="A63" i="11"/>
  <c r="A64" i="11"/>
  <c r="A65" i="11"/>
  <c r="A66" i="11"/>
  <c r="A67" i="11"/>
  <c r="A68" i="11"/>
  <c r="A69" i="11"/>
  <c r="A70" i="11"/>
  <c r="A71" i="11"/>
  <c r="A72" i="11"/>
  <c r="A73" i="11"/>
  <c r="A74" i="11"/>
  <c r="A75" i="11"/>
  <c r="A76" i="11"/>
  <c r="A77" i="11"/>
  <c r="A78" i="11"/>
  <c r="A79" i="11"/>
  <c r="A80" i="11"/>
  <c r="A81" i="11"/>
  <c r="A82" i="11"/>
  <c r="A83" i="11"/>
  <c r="A84" i="11"/>
  <c r="A85" i="11"/>
  <c r="A86" i="11"/>
  <c r="A87" i="11"/>
  <c r="A88" i="11"/>
  <c r="A89" i="11"/>
  <c r="A90" i="11"/>
  <c r="A91" i="11"/>
  <c r="A92" i="11"/>
  <c r="A93" i="11"/>
  <c r="A94" i="11"/>
  <c r="A95" i="11"/>
  <c r="A96" i="11"/>
  <c r="A97" i="11"/>
  <c r="A98" i="11"/>
  <c r="A99" i="11"/>
  <c r="A100" i="11"/>
  <c r="A101" i="11"/>
  <c r="A102" i="11"/>
  <c r="A103" i="11"/>
  <c r="A104" i="11"/>
  <c r="A105" i="11"/>
  <c r="A106" i="11"/>
  <c r="A107" i="11"/>
  <c r="A108" i="11"/>
  <c r="A109" i="11"/>
  <c r="A110" i="11"/>
  <c r="A111" i="11"/>
  <c r="A112" i="11"/>
  <c r="A113" i="11"/>
  <c r="A114" i="11"/>
  <c r="A115" i="11"/>
  <c r="A116" i="11"/>
  <c r="A117" i="11"/>
  <c r="A118" i="11"/>
  <c r="A119" i="11"/>
  <c r="A120" i="11"/>
  <c r="A121" i="11"/>
  <c r="A122" i="11"/>
  <c r="A123" i="11"/>
  <c r="A124" i="11"/>
  <c r="A125" i="11"/>
  <c r="A126" i="11"/>
  <c r="A127" i="11"/>
  <c r="A128" i="11"/>
  <c r="A129" i="11"/>
  <c r="A130" i="11"/>
  <c r="A131" i="11"/>
  <c r="A132" i="11"/>
  <c r="A133" i="11"/>
  <c r="A134" i="11"/>
  <c r="A135" i="11"/>
  <c r="A136" i="11"/>
  <c r="A137" i="11"/>
  <c r="A138" i="11"/>
  <c r="A139" i="11"/>
  <c r="A140" i="11"/>
  <c r="A141" i="11"/>
  <c r="A142" i="11"/>
  <c r="A143" i="11"/>
  <c r="A144" i="11"/>
  <c r="A145" i="11"/>
  <c r="A146" i="11"/>
  <c r="A147" i="11"/>
  <c r="A148" i="11"/>
  <c r="A149" i="11"/>
  <c r="A150" i="11"/>
  <c r="A151" i="11"/>
  <c r="A152" i="11"/>
  <c r="A153" i="11"/>
  <c r="A154" i="11"/>
  <c r="A155" i="11"/>
  <c r="A156" i="11"/>
  <c r="A157" i="11"/>
  <c r="A158" i="11"/>
  <c r="A159" i="11"/>
  <c r="A160" i="11"/>
  <c r="A161" i="11"/>
  <c r="A162" i="11"/>
  <c r="A163" i="11"/>
  <c r="A164" i="11"/>
  <c r="A165" i="11"/>
  <c r="A166" i="11"/>
  <c r="A167" i="11"/>
  <c r="A168" i="11"/>
  <c r="A169" i="11"/>
  <c r="A170" i="11"/>
  <c r="A171" i="11"/>
  <c r="A172" i="11"/>
  <c r="A173" i="11"/>
  <c r="A174" i="11"/>
  <c r="A175" i="11"/>
  <c r="A176" i="11"/>
  <c r="A177" i="11"/>
  <c r="A178" i="11"/>
  <c r="A179" i="11"/>
  <c r="A180" i="11"/>
  <c r="A181" i="11"/>
  <c r="A182" i="11"/>
  <c r="A183" i="11"/>
  <c r="A184" i="11"/>
  <c r="A185" i="11"/>
  <c r="A186" i="11"/>
  <c r="A187" i="11"/>
  <c r="A188" i="11"/>
  <c r="A189" i="11"/>
  <c r="A190" i="11"/>
  <c r="A191" i="11"/>
  <c r="A192" i="11"/>
  <c r="A193" i="11"/>
  <c r="A194" i="11"/>
  <c r="A195" i="11"/>
  <c r="A196" i="11"/>
  <c r="A197" i="11"/>
  <c r="A198" i="11"/>
  <c r="A199" i="11"/>
  <c r="A200" i="11"/>
  <c r="A2" i="11"/>
  <c r="X48" i="1" s="1"/>
  <c r="A3" i="10"/>
  <c r="A4" i="10"/>
  <c r="A5" i="10"/>
  <c r="A6" i="10"/>
  <c r="A7" i="10"/>
  <c r="A8" i="10"/>
  <c r="A9" i="10"/>
  <c r="A10" i="10"/>
  <c r="A11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A48" i="10"/>
  <c r="A49" i="10"/>
  <c r="A50" i="10"/>
  <c r="A51" i="10"/>
  <c r="A52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A78" i="10"/>
  <c r="A79" i="10"/>
  <c r="A80" i="10"/>
  <c r="A81" i="10"/>
  <c r="A82" i="10"/>
  <c r="A83" i="10"/>
  <c r="A84" i="10"/>
  <c r="A85" i="10"/>
  <c r="A86" i="10"/>
  <c r="A87" i="10"/>
  <c r="A88" i="10"/>
  <c r="A89" i="10"/>
  <c r="A90" i="10"/>
  <c r="A91" i="10"/>
  <c r="A92" i="10"/>
  <c r="A93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2" i="10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A127" i="8"/>
  <c r="A128" i="8"/>
  <c r="A129" i="8"/>
  <c r="A130" i="8"/>
  <c r="A131" i="8"/>
  <c r="A132" i="8"/>
  <c r="A133" i="8"/>
  <c r="A134" i="8"/>
  <c r="A135" i="8"/>
  <c r="A136" i="8"/>
  <c r="A137" i="8"/>
  <c r="A138" i="8"/>
  <c r="A139" i="8"/>
  <c r="A140" i="8"/>
  <c r="A141" i="8"/>
  <c r="A142" i="8"/>
  <c r="A143" i="8"/>
  <c r="A144" i="8"/>
  <c r="A145" i="8"/>
  <c r="A146" i="8"/>
  <c r="A147" i="8"/>
  <c r="A148" i="8"/>
  <c r="A149" i="8"/>
  <c r="A150" i="8"/>
  <c r="A151" i="8"/>
  <c r="A152" i="8"/>
  <c r="A153" i="8"/>
  <c r="A154" i="8"/>
  <c r="A155" i="8"/>
  <c r="A156" i="8"/>
  <c r="A157" i="8"/>
  <c r="A158" i="8"/>
  <c r="A159" i="8"/>
  <c r="A160" i="8"/>
  <c r="A161" i="8"/>
  <c r="A162" i="8"/>
  <c r="A163" i="8"/>
  <c r="A164" i="8"/>
  <c r="A165" i="8"/>
  <c r="A166" i="8"/>
  <c r="A167" i="8"/>
  <c r="A168" i="8"/>
  <c r="A169" i="8"/>
  <c r="A170" i="8"/>
  <c r="A171" i="8"/>
  <c r="A172" i="8"/>
  <c r="A173" i="8"/>
  <c r="A174" i="8"/>
  <c r="A175" i="8"/>
  <c r="A176" i="8"/>
  <c r="A177" i="8"/>
  <c r="A178" i="8"/>
  <c r="A179" i="8"/>
  <c r="A3" i="8"/>
  <c r="A4" i="8"/>
  <c r="A5" i="8"/>
  <c r="A6" i="8"/>
  <c r="A2" i="8"/>
  <c r="A4" i="7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72" i="7"/>
  <c r="A73" i="7"/>
  <c r="A74" i="7"/>
  <c r="A75" i="7"/>
  <c r="A76" i="7"/>
  <c r="A77" i="7"/>
  <c r="A78" i="7"/>
  <c r="A79" i="7"/>
  <c r="A80" i="7"/>
  <c r="A81" i="7"/>
  <c r="A82" i="7"/>
  <c r="A83" i="7"/>
  <c r="A84" i="7"/>
  <c r="A85" i="7"/>
  <c r="A86" i="7"/>
  <c r="A87" i="7"/>
  <c r="A88" i="7"/>
  <c r="A89" i="7"/>
  <c r="A90" i="7"/>
  <c r="A91" i="7"/>
  <c r="A92" i="7"/>
  <c r="A93" i="7"/>
  <c r="A94" i="7"/>
  <c r="A95" i="7"/>
  <c r="A96" i="7"/>
  <c r="A97" i="7"/>
  <c r="A98" i="7"/>
  <c r="A99" i="7"/>
  <c r="A100" i="7"/>
  <c r="A101" i="7"/>
  <c r="A102" i="7"/>
  <c r="A103" i="7"/>
  <c r="A104" i="7"/>
  <c r="A105" i="7"/>
  <c r="A106" i="7"/>
  <c r="A107" i="7"/>
  <c r="A108" i="7"/>
  <c r="A109" i="7"/>
  <c r="A110" i="7"/>
  <c r="A111" i="7"/>
  <c r="A112" i="7"/>
  <c r="A113" i="7"/>
  <c r="A114" i="7"/>
  <c r="A115" i="7"/>
  <c r="A116" i="7"/>
  <c r="A117" i="7"/>
  <c r="A118" i="7"/>
  <c r="A119" i="7"/>
  <c r="A120" i="7"/>
  <c r="A121" i="7"/>
  <c r="A122" i="7"/>
  <c r="A123" i="7"/>
  <c r="A124" i="7"/>
  <c r="A125" i="7"/>
  <c r="A126" i="7"/>
  <c r="A127" i="7"/>
  <c r="A128" i="7"/>
  <c r="A129" i="7"/>
  <c r="A130" i="7"/>
  <c r="A131" i="7"/>
  <c r="A132" i="7"/>
  <c r="A133" i="7"/>
  <c r="A134" i="7"/>
  <c r="A135" i="7"/>
  <c r="A136" i="7"/>
  <c r="A137" i="7"/>
  <c r="A138" i="7"/>
  <c r="A139" i="7"/>
  <c r="A140" i="7"/>
  <c r="A141" i="7"/>
  <c r="A142" i="7"/>
  <c r="A143" i="7"/>
  <c r="A144" i="7"/>
  <c r="A145" i="7"/>
  <c r="A146" i="7"/>
  <c r="A147" i="7"/>
  <c r="A148" i="7"/>
  <c r="A149" i="7"/>
  <c r="A150" i="7"/>
  <c r="A151" i="7"/>
  <c r="A152" i="7"/>
  <c r="A153" i="7"/>
  <c r="A154" i="7"/>
  <c r="A155" i="7"/>
  <c r="A156" i="7"/>
  <c r="A157" i="7"/>
  <c r="A158" i="7"/>
  <c r="A159" i="7"/>
  <c r="A160" i="7"/>
  <c r="A161" i="7"/>
  <c r="A162" i="7"/>
  <c r="A163" i="7"/>
  <c r="A164" i="7"/>
  <c r="A165" i="7"/>
  <c r="A166" i="7"/>
  <c r="A167" i="7"/>
  <c r="A168" i="7"/>
  <c r="A169" i="7"/>
  <c r="A170" i="7"/>
  <c r="A171" i="7"/>
  <c r="A172" i="7"/>
  <c r="A173" i="7"/>
  <c r="A174" i="7"/>
  <c r="A175" i="7"/>
  <c r="A176" i="7"/>
  <c r="A177" i="7"/>
  <c r="A178" i="7"/>
  <c r="A179" i="7"/>
  <c r="A180" i="7"/>
  <c r="A181" i="7"/>
  <c r="A182" i="7"/>
  <c r="A183" i="7"/>
  <c r="A184" i="7"/>
  <c r="A185" i="7"/>
  <c r="A186" i="7"/>
  <c r="A187" i="7"/>
  <c r="A188" i="7"/>
  <c r="A189" i="7"/>
  <c r="A190" i="7"/>
  <c r="A191" i="7"/>
  <c r="A192" i="7"/>
  <c r="A193" i="7"/>
  <c r="A194" i="7"/>
  <c r="A195" i="7"/>
  <c r="A196" i="7"/>
  <c r="A197" i="7"/>
  <c r="A198" i="7"/>
  <c r="A199" i="7"/>
  <c r="A200" i="7"/>
  <c r="A201" i="7"/>
  <c r="A202" i="7"/>
  <c r="A203" i="7"/>
  <c r="A204" i="7"/>
  <c r="A205" i="7"/>
  <c r="A206" i="7"/>
  <c r="A207" i="7"/>
  <c r="A208" i="7"/>
  <c r="A209" i="7"/>
  <c r="A210" i="7"/>
  <c r="A211" i="7"/>
  <c r="A212" i="7"/>
  <c r="A213" i="7"/>
  <c r="A214" i="7"/>
  <c r="A5" i="7"/>
  <c r="A3" i="7"/>
  <c r="A2" i="7"/>
  <c r="A2" i="6"/>
  <c r="S17" i="1" l="1"/>
  <c r="R57" i="1"/>
  <c r="S9" i="1"/>
  <c r="P15" i="1"/>
  <c r="V18" i="1"/>
  <c r="R9" i="1"/>
  <c r="V25" i="1"/>
  <c r="Y50" i="1"/>
  <c r="Y18" i="1"/>
  <c r="O47" i="1"/>
  <c r="O35" i="1"/>
  <c r="O23" i="1"/>
  <c r="O11" i="1"/>
  <c r="P50" i="1"/>
  <c r="P38" i="1"/>
  <c r="P26" i="1"/>
  <c r="P14" i="1"/>
  <c r="R49" i="1"/>
  <c r="R37" i="1"/>
  <c r="R25" i="1"/>
  <c r="R13" i="1"/>
  <c r="S52" i="1"/>
  <c r="S40" i="1"/>
  <c r="S28" i="1"/>
  <c r="S16" i="1"/>
  <c r="U51" i="1"/>
  <c r="U39" i="1"/>
  <c r="U27" i="1"/>
  <c r="U15" i="1"/>
  <c r="V53" i="1"/>
  <c r="V41" i="1"/>
  <c r="V29" i="1"/>
  <c r="V17" i="1"/>
  <c r="X50" i="1"/>
  <c r="X38" i="1"/>
  <c r="X26" i="1"/>
  <c r="X14" i="1"/>
  <c r="Y53" i="1"/>
  <c r="Y41" i="1"/>
  <c r="Y29" i="1"/>
  <c r="Y17" i="1"/>
  <c r="O58" i="1"/>
  <c r="O46" i="1"/>
  <c r="O34" i="1"/>
  <c r="O22" i="1"/>
  <c r="O10" i="1"/>
  <c r="P49" i="1"/>
  <c r="P37" i="1"/>
  <c r="P25" i="1"/>
  <c r="P13" i="1"/>
  <c r="R48" i="1"/>
  <c r="R36" i="1"/>
  <c r="R24" i="1"/>
  <c r="R12" i="1"/>
  <c r="S51" i="1"/>
  <c r="S39" i="1"/>
  <c r="S27" i="1"/>
  <c r="S15" i="1"/>
  <c r="U50" i="1"/>
  <c r="U38" i="1"/>
  <c r="U26" i="1"/>
  <c r="U14" i="1"/>
  <c r="V52" i="1"/>
  <c r="V40" i="1"/>
  <c r="V28" i="1"/>
  <c r="V16" i="1"/>
  <c r="X49" i="1"/>
  <c r="X37" i="1"/>
  <c r="X25" i="1"/>
  <c r="X13" i="1"/>
  <c r="Y52" i="1"/>
  <c r="Y40" i="1"/>
  <c r="Y28" i="1"/>
  <c r="Y16" i="1"/>
  <c r="P9" i="1"/>
  <c r="S14" i="1"/>
  <c r="O56" i="1"/>
  <c r="P11" i="1"/>
  <c r="S37" i="1"/>
  <c r="U24" i="1"/>
  <c r="X35" i="1"/>
  <c r="Y14" i="1"/>
  <c r="O31" i="1"/>
  <c r="S36" i="1"/>
  <c r="V49" i="1"/>
  <c r="O18" i="1"/>
  <c r="P57" i="1"/>
  <c r="P45" i="1"/>
  <c r="P33" i="1"/>
  <c r="P21" i="1"/>
  <c r="R56" i="1"/>
  <c r="R44" i="1"/>
  <c r="R32" i="1"/>
  <c r="R20" i="1"/>
  <c r="S59" i="1"/>
  <c r="S47" i="1"/>
  <c r="S35" i="1"/>
  <c r="S23" i="1"/>
  <c r="S11" i="1"/>
  <c r="U58" i="1"/>
  <c r="U46" i="1"/>
  <c r="U34" i="1"/>
  <c r="U22" i="1"/>
  <c r="U10" i="1"/>
  <c r="V48" i="1"/>
  <c r="V36" i="1"/>
  <c r="V24" i="1"/>
  <c r="V12" i="1"/>
  <c r="X57" i="1"/>
  <c r="X45" i="1"/>
  <c r="X33" i="1"/>
  <c r="X21" i="1"/>
  <c r="Y9" i="1"/>
  <c r="Y48" i="1"/>
  <c r="Y36" i="1"/>
  <c r="Y24" i="1"/>
  <c r="Y12" i="1"/>
  <c r="P48" i="1"/>
  <c r="S38" i="1"/>
  <c r="Y39" i="1"/>
  <c r="O32" i="1"/>
  <c r="P23" i="1"/>
  <c r="R34" i="1"/>
  <c r="S13" i="1"/>
  <c r="V14" i="1"/>
  <c r="X11" i="1"/>
  <c r="P34" i="1"/>
  <c r="S48" i="1"/>
  <c r="U23" i="1"/>
  <c r="X34" i="1"/>
  <c r="Y25" i="1"/>
  <c r="O30" i="1"/>
  <c r="O17" i="1"/>
  <c r="R55" i="1"/>
  <c r="R43" i="1"/>
  <c r="R31" i="1"/>
  <c r="R19" i="1"/>
  <c r="S58" i="1"/>
  <c r="S46" i="1"/>
  <c r="S34" i="1"/>
  <c r="S22" i="1"/>
  <c r="S10" i="1"/>
  <c r="U57" i="1"/>
  <c r="U45" i="1"/>
  <c r="U33" i="1"/>
  <c r="U21" i="1"/>
  <c r="V9" i="1"/>
  <c r="V47" i="1"/>
  <c r="V35" i="1"/>
  <c r="V23" i="1"/>
  <c r="V11" i="1"/>
  <c r="X56" i="1"/>
  <c r="X44" i="1"/>
  <c r="X32" i="1"/>
  <c r="X20" i="1"/>
  <c r="Y59" i="1"/>
  <c r="Y47" i="1"/>
  <c r="Y35" i="1"/>
  <c r="Y23" i="1"/>
  <c r="Y11" i="1"/>
  <c r="O21" i="1"/>
  <c r="R11" i="1"/>
  <c r="O20" i="1"/>
  <c r="R22" i="1"/>
  <c r="V50" i="1"/>
  <c r="Y38" i="1"/>
  <c r="P22" i="1"/>
  <c r="S12" i="1"/>
  <c r="U35" i="1"/>
  <c r="Y49" i="1"/>
  <c r="O29" i="1"/>
  <c r="O28" i="1"/>
  <c r="P19" i="1"/>
  <c r="R54" i="1"/>
  <c r="R42" i="1"/>
  <c r="R18" i="1"/>
  <c r="S57" i="1"/>
  <c r="S45" i="1"/>
  <c r="S33" i="1"/>
  <c r="S21" i="1"/>
  <c r="U56" i="1"/>
  <c r="U44" i="1"/>
  <c r="U32" i="1"/>
  <c r="U20" i="1"/>
  <c r="V58" i="1"/>
  <c r="V46" i="1"/>
  <c r="V34" i="1"/>
  <c r="V22" i="1"/>
  <c r="V10" i="1"/>
  <c r="X55" i="1"/>
  <c r="X43" i="1"/>
  <c r="X31" i="1"/>
  <c r="X19" i="1"/>
  <c r="Y58" i="1"/>
  <c r="Y46" i="1"/>
  <c r="Y34" i="1"/>
  <c r="Y22" i="1"/>
  <c r="Y10" i="1"/>
  <c r="O57" i="1"/>
  <c r="P36" i="1"/>
  <c r="R35" i="1"/>
  <c r="S26" i="1"/>
  <c r="U49" i="1"/>
  <c r="U13" i="1"/>
  <c r="V15" i="1"/>
  <c r="X12" i="1"/>
  <c r="Y27" i="1"/>
  <c r="P59" i="1"/>
  <c r="R58" i="1"/>
  <c r="S49" i="1"/>
  <c r="U48" i="1"/>
  <c r="V38" i="1"/>
  <c r="O43" i="1"/>
  <c r="P10" i="1"/>
  <c r="R45" i="1"/>
  <c r="S24" i="1"/>
  <c r="U9" i="1"/>
  <c r="V37" i="1"/>
  <c r="X46" i="1"/>
  <c r="X10" i="1"/>
  <c r="Y13" i="1"/>
  <c r="O54" i="1"/>
  <c r="O41" i="1"/>
  <c r="P44" i="1"/>
  <c r="O52" i="1"/>
  <c r="O16" i="1"/>
  <c r="P31" i="1"/>
  <c r="R30" i="1"/>
  <c r="O51" i="1"/>
  <c r="O39" i="1"/>
  <c r="O27" i="1"/>
  <c r="O15" i="1"/>
  <c r="P54" i="1"/>
  <c r="P42" i="1"/>
  <c r="P30" i="1"/>
  <c r="P18" i="1"/>
  <c r="R53" i="1"/>
  <c r="R41" i="1"/>
  <c r="R29" i="1"/>
  <c r="R17" i="1"/>
  <c r="S56" i="1"/>
  <c r="S44" i="1"/>
  <c r="S32" i="1"/>
  <c r="S20" i="1"/>
  <c r="U55" i="1"/>
  <c r="U43" i="1"/>
  <c r="U31" i="1"/>
  <c r="U19" i="1"/>
  <c r="V57" i="1"/>
  <c r="V45" i="1"/>
  <c r="V33" i="1"/>
  <c r="V21" i="1"/>
  <c r="X54" i="1"/>
  <c r="X42" i="1"/>
  <c r="X30" i="1"/>
  <c r="X18" i="1"/>
  <c r="Y57" i="1"/>
  <c r="Y45" i="1"/>
  <c r="Y33" i="1"/>
  <c r="Y21" i="1"/>
  <c r="O19" i="1"/>
  <c r="R21" i="1"/>
  <c r="U11" i="1"/>
  <c r="P56" i="1"/>
  <c r="O40" i="1"/>
  <c r="O50" i="1"/>
  <c r="O38" i="1"/>
  <c r="O26" i="1"/>
  <c r="O14" i="1"/>
  <c r="P53" i="1"/>
  <c r="P41" i="1"/>
  <c r="P29" i="1"/>
  <c r="P17" i="1"/>
  <c r="R52" i="1"/>
  <c r="R40" i="1"/>
  <c r="R28" i="1"/>
  <c r="R16" i="1"/>
  <c r="S55" i="1"/>
  <c r="S43" i="1"/>
  <c r="S31" i="1"/>
  <c r="S19" i="1"/>
  <c r="U54" i="1"/>
  <c r="U42" i="1"/>
  <c r="U30" i="1"/>
  <c r="U18" i="1"/>
  <c r="V56" i="1"/>
  <c r="V44" i="1"/>
  <c r="V32" i="1"/>
  <c r="V20" i="1"/>
  <c r="X53" i="1"/>
  <c r="X41" i="1"/>
  <c r="X29" i="1"/>
  <c r="X17" i="1"/>
  <c r="Y56" i="1"/>
  <c r="Y44" i="1"/>
  <c r="Y32" i="1"/>
  <c r="Y20" i="1"/>
  <c r="O33" i="1"/>
  <c r="P12" i="1"/>
  <c r="R47" i="1"/>
  <c r="S50" i="1"/>
  <c r="U25" i="1"/>
  <c r="V39" i="1"/>
  <c r="X36" i="1"/>
  <c r="Y51" i="1"/>
  <c r="Y15" i="1"/>
  <c r="P47" i="1"/>
  <c r="R46" i="1"/>
  <c r="S25" i="1"/>
  <c r="U12" i="1"/>
  <c r="X9" i="1"/>
  <c r="X23" i="1"/>
  <c r="Y26" i="1"/>
  <c r="P58" i="1"/>
  <c r="R33" i="1"/>
  <c r="U47" i="1"/>
  <c r="V13" i="1"/>
  <c r="X58" i="1"/>
  <c r="X22" i="1"/>
  <c r="Y37" i="1"/>
  <c r="O53" i="1"/>
  <c r="P20" i="1"/>
  <c r="P43" i="1"/>
  <c r="O49" i="1"/>
  <c r="O37" i="1"/>
  <c r="O25" i="1"/>
  <c r="O13" i="1"/>
  <c r="P52" i="1"/>
  <c r="P40" i="1"/>
  <c r="P28" i="1"/>
  <c r="P16" i="1"/>
  <c r="R51" i="1"/>
  <c r="R39" i="1"/>
  <c r="R27" i="1"/>
  <c r="R15" i="1"/>
  <c r="S54" i="1"/>
  <c r="S42" i="1"/>
  <c r="S30" i="1"/>
  <c r="S18" i="1"/>
  <c r="U53" i="1"/>
  <c r="U41" i="1"/>
  <c r="U29" i="1"/>
  <c r="U17" i="1"/>
  <c r="V55" i="1"/>
  <c r="V43" i="1"/>
  <c r="V31" i="1"/>
  <c r="V19" i="1"/>
  <c r="X52" i="1"/>
  <c r="X40" i="1"/>
  <c r="X28" i="1"/>
  <c r="X16" i="1"/>
  <c r="Y55" i="1"/>
  <c r="Y43" i="1"/>
  <c r="Y31" i="1"/>
  <c r="Y19" i="1"/>
  <c r="O45" i="1"/>
  <c r="P24" i="1"/>
  <c r="R23" i="1"/>
  <c r="U37" i="1"/>
  <c r="V51" i="1"/>
  <c r="V27" i="1"/>
  <c r="X24" i="1"/>
  <c r="O44" i="1"/>
  <c r="P35" i="1"/>
  <c r="R10" i="1"/>
  <c r="U36" i="1"/>
  <c r="V26" i="1"/>
  <c r="X47" i="1"/>
  <c r="O55" i="1"/>
  <c r="P46" i="1"/>
  <c r="O42" i="1"/>
  <c r="P32" i="1"/>
  <c r="P55" i="1"/>
  <c r="O9" i="1"/>
  <c r="O48" i="1"/>
  <c r="O36" i="1"/>
  <c r="O24" i="1"/>
  <c r="O12" i="1"/>
  <c r="P51" i="1"/>
  <c r="P39" i="1"/>
  <c r="P27" i="1"/>
  <c r="R50" i="1"/>
  <c r="R38" i="1"/>
  <c r="R26" i="1"/>
  <c r="R14" i="1"/>
  <c r="S53" i="1"/>
  <c r="S41" i="1"/>
  <c r="S29" i="1"/>
  <c r="U52" i="1"/>
  <c r="U40" i="1"/>
  <c r="U28" i="1"/>
  <c r="U16" i="1"/>
  <c r="V54" i="1"/>
  <c r="V42" i="1"/>
  <c r="V30" i="1"/>
  <c r="X51" i="1"/>
  <c r="X39" i="1"/>
  <c r="X27" i="1"/>
  <c r="X15" i="1"/>
  <c r="Y54" i="1"/>
  <c r="Y42" i="1"/>
  <c r="Y30" i="1"/>
  <c r="A3" i="6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4" i="5"/>
  <c r="A3" i="5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  <c r="A120" i="5"/>
  <c r="A121" i="5"/>
  <c r="A122" i="5"/>
  <c r="A123" i="5"/>
  <c r="A124" i="5"/>
  <c r="A125" i="5"/>
  <c r="A126" i="5"/>
  <c r="A127" i="5"/>
  <c r="A128" i="5"/>
  <c r="A129" i="5"/>
  <c r="A130" i="5"/>
  <c r="A131" i="5"/>
  <c r="A132" i="5"/>
  <c r="A133" i="5"/>
  <c r="A134" i="5"/>
  <c r="A135" i="5"/>
  <c r="A136" i="5"/>
  <c r="A137" i="5"/>
  <c r="A138" i="5"/>
  <c r="A139" i="5"/>
  <c r="A140" i="5"/>
  <c r="A141" i="5"/>
  <c r="A142" i="5"/>
  <c r="A143" i="5"/>
  <c r="A144" i="5"/>
  <c r="A145" i="5"/>
  <c r="A146" i="5"/>
  <c r="A147" i="5"/>
  <c r="A148" i="5"/>
  <c r="A149" i="5"/>
  <c r="A150" i="5"/>
  <c r="A151" i="5"/>
  <c r="A152" i="5"/>
  <c r="A153" i="5"/>
  <c r="A154" i="5"/>
  <c r="A155" i="5"/>
  <c r="A156" i="5"/>
  <c r="A157" i="5"/>
  <c r="A158" i="5"/>
  <c r="A159" i="5"/>
  <c r="A160" i="5"/>
  <c r="A161" i="5"/>
  <c r="A162" i="5"/>
  <c r="A163" i="5"/>
  <c r="A164" i="5"/>
  <c r="A165" i="5"/>
  <c r="A166" i="5"/>
  <c r="A167" i="5"/>
  <c r="A168" i="5"/>
  <c r="A169" i="5"/>
  <c r="A170" i="5"/>
  <c r="A171" i="5"/>
  <c r="A172" i="5"/>
  <c r="A173" i="5"/>
  <c r="A174" i="5"/>
  <c r="A175" i="5"/>
  <c r="A176" i="5"/>
  <c r="A177" i="5"/>
  <c r="A178" i="5"/>
  <c r="A179" i="5"/>
  <c r="A180" i="5"/>
  <c r="A181" i="5"/>
  <c r="A182" i="5"/>
  <c r="A183" i="5"/>
  <c r="A184" i="5"/>
  <c r="A185" i="5"/>
  <c r="A186" i="5"/>
  <c r="A187" i="5"/>
  <c r="A188" i="5"/>
  <c r="A189" i="5"/>
  <c r="A190" i="5"/>
  <c r="A191" i="5"/>
  <c r="A192" i="5"/>
  <c r="A193" i="5"/>
  <c r="A194" i="5"/>
  <c r="A195" i="5"/>
  <c r="A196" i="5"/>
  <c r="A197" i="5"/>
  <c r="A198" i="5"/>
  <c r="A199" i="5"/>
  <c r="A200" i="5"/>
  <c r="A201" i="5"/>
  <c r="A202" i="5"/>
  <c r="A203" i="5"/>
  <c r="A204" i="5"/>
  <c r="A205" i="5"/>
  <c r="A206" i="5"/>
  <c r="A207" i="5"/>
  <c r="A208" i="5"/>
  <c r="A209" i="5"/>
  <c r="A210" i="5"/>
  <c r="A211" i="5"/>
  <c r="A212" i="5"/>
  <c r="A213" i="5"/>
  <c r="A214" i="5"/>
  <c r="A215" i="5"/>
  <c r="A216" i="5"/>
  <c r="A217" i="5"/>
  <c r="A218" i="5"/>
  <c r="A219" i="5"/>
  <c r="A220" i="5"/>
  <c r="A221" i="5"/>
  <c r="A222" i="5"/>
  <c r="A223" i="5"/>
  <c r="A224" i="5"/>
  <c r="A225" i="5"/>
  <c r="A226" i="5"/>
  <c r="A227" i="5"/>
  <c r="A228" i="5"/>
  <c r="A229" i="5"/>
  <c r="A230" i="5"/>
  <c r="A231" i="5"/>
  <c r="A232" i="5"/>
  <c r="A233" i="5"/>
  <c r="A234" i="5"/>
  <c r="A235" i="5"/>
  <c r="A236" i="5"/>
  <c r="A237" i="5"/>
  <c r="A238" i="5"/>
  <c r="A239" i="5"/>
  <c r="A240" i="5"/>
  <c r="A241" i="5"/>
  <c r="A242" i="5"/>
  <c r="A2" i="5"/>
  <c r="M18" i="1" l="1"/>
  <c r="M43" i="1"/>
  <c r="I21" i="1"/>
  <c r="M25" i="1"/>
  <c r="M13" i="1"/>
  <c r="M46" i="1"/>
  <c r="M9" i="1"/>
  <c r="M21" i="1"/>
  <c r="J23" i="1"/>
  <c r="J9" i="1"/>
  <c r="M32" i="1"/>
  <c r="I33" i="1"/>
  <c r="J11" i="1"/>
  <c r="L19" i="1"/>
  <c r="I47" i="1"/>
  <c r="I35" i="1"/>
  <c r="I23" i="1"/>
  <c r="I11" i="1"/>
  <c r="J49" i="1"/>
  <c r="J37" i="1"/>
  <c r="J25" i="1"/>
  <c r="J13" i="1"/>
  <c r="L57" i="1"/>
  <c r="L45" i="1"/>
  <c r="L33" i="1"/>
  <c r="L21" i="1"/>
  <c r="M48" i="1"/>
  <c r="M36" i="1"/>
  <c r="M24" i="1"/>
  <c r="M12" i="1"/>
  <c r="I58" i="1"/>
  <c r="I46" i="1"/>
  <c r="I34" i="1"/>
  <c r="I22" i="1"/>
  <c r="I10" i="1"/>
  <c r="J48" i="1"/>
  <c r="J36" i="1"/>
  <c r="J24" i="1"/>
  <c r="J12" i="1"/>
  <c r="L56" i="1"/>
  <c r="L44" i="1"/>
  <c r="L32" i="1"/>
  <c r="L20" i="1"/>
  <c r="M59" i="1"/>
  <c r="M47" i="1"/>
  <c r="M35" i="1"/>
  <c r="M23" i="1"/>
  <c r="M11" i="1"/>
  <c r="J47" i="1"/>
  <c r="L31" i="1"/>
  <c r="M34" i="1"/>
  <c r="M22" i="1"/>
  <c r="J58" i="1"/>
  <c r="L54" i="1"/>
  <c r="I54" i="1"/>
  <c r="J43" i="1"/>
  <c r="L51" i="1"/>
  <c r="L27" i="1"/>
  <c r="M54" i="1"/>
  <c r="M30" i="1"/>
  <c r="I32" i="1"/>
  <c r="L18" i="1"/>
  <c r="I43" i="1"/>
  <c r="J33" i="1"/>
  <c r="L29" i="1"/>
  <c r="M44" i="1"/>
  <c r="M20" i="1"/>
  <c r="I42" i="1"/>
  <c r="J20" i="1"/>
  <c r="L52" i="1"/>
  <c r="M55" i="1"/>
  <c r="I17" i="1"/>
  <c r="L39" i="1"/>
  <c r="L15" i="1"/>
  <c r="M42" i="1"/>
  <c r="J54" i="1"/>
  <c r="I57" i="1"/>
  <c r="J35" i="1"/>
  <c r="L43" i="1"/>
  <c r="J34" i="1"/>
  <c r="I19" i="1"/>
  <c r="J21" i="1"/>
  <c r="L17" i="1"/>
  <c r="J56" i="1"/>
  <c r="M31" i="1"/>
  <c r="I53" i="1"/>
  <c r="J19" i="1"/>
  <c r="J30" i="1"/>
  <c r="I51" i="1"/>
  <c r="I39" i="1"/>
  <c r="I27" i="1"/>
  <c r="I15" i="1"/>
  <c r="J53" i="1"/>
  <c r="J41" i="1"/>
  <c r="J29" i="1"/>
  <c r="J17" i="1"/>
  <c r="L49" i="1"/>
  <c r="L37" i="1"/>
  <c r="L25" i="1"/>
  <c r="L13" i="1"/>
  <c r="M52" i="1"/>
  <c r="M40" i="1"/>
  <c r="M28" i="1"/>
  <c r="M16" i="1"/>
  <c r="J59" i="1"/>
  <c r="L55" i="1"/>
  <c r="M58" i="1"/>
  <c r="M10" i="1"/>
  <c r="I44" i="1"/>
  <c r="J46" i="1"/>
  <c r="L30" i="1"/>
  <c r="M45" i="1"/>
  <c r="I31" i="1"/>
  <c r="J45" i="1"/>
  <c r="L53" i="1"/>
  <c r="M56" i="1"/>
  <c r="I30" i="1"/>
  <c r="J44" i="1"/>
  <c r="L40" i="1"/>
  <c r="L16" i="1"/>
  <c r="M19" i="1"/>
  <c r="I29" i="1"/>
  <c r="I40" i="1"/>
  <c r="I16" i="1"/>
  <c r="J18" i="1"/>
  <c r="L50" i="1"/>
  <c r="L26" i="1"/>
  <c r="M53" i="1"/>
  <c r="M29" i="1"/>
  <c r="I50" i="1"/>
  <c r="I26" i="1"/>
  <c r="J40" i="1"/>
  <c r="J16" i="1"/>
  <c r="L48" i="1"/>
  <c r="L36" i="1"/>
  <c r="L24" i="1"/>
  <c r="L12" i="1"/>
  <c r="M51" i="1"/>
  <c r="M39" i="1"/>
  <c r="M27" i="1"/>
  <c r="M15" i="1"/>
  <c r="I45" i="1"/>
  <c r="I56" i="1"/>
  <c r="I20" i="1"/>
  <c r="J22" i="1"/>
  <c r="L42" i="1"/>
  <c r="M57" i="1"/>
  <c r="M33" i="1"/>
  <c r="I55" i="1"/>
  <c r="J57" i="1"/>
  <c r="I9" i="1"/>
  <c r="L41" i="1"/>
  <c r="I18" i="1"/>
  <c r="J32" i="1"/>
  <c r="L28" i="1"/>
  <c r="J55" i="1"/>
  <c r="I28" i="1"/>
  <c r="J42" i="1"/>
  <c r="L38" i="1"/>
  <c r="L14" i="1"/>
  <c r="M41" i="1"/>
  <c r="M17" i="1"/>
  <c r="I38" i="1"/>
  <c r="I14" i="1"/>
  <c r="J52" i="1"/>
  <c r="J28" i="1"/>
  <c r="I49" i="1"/>
  <c r="I37" i="1"/>
  <c r="I25" i="1"/>
  <c r="I13" i="1"/>
  <c r="J51" i="1"/>
  <c r="J39" i="1"/>
  <c r="J27" i="1"/>
  <c r="J15" i="1"/>
  <c r="L9" i="1"/>
  <c r="L47" i="1"/>
  <c r="L35" i="1"/>
  <c r="L23" i="1"/>
  <c r="L11" i="1"/>
  <c r="M50" i="1"/>
  <c r="M38" i="1"/>
  <c r="M26" i="1"/>
  <c r="M14" i="1"/>
  <c r="J10" i="1"/>
  <c r="I41" i="1"/>
  <c r="J31" i="1"/>
  <c r="I52" i="1"/>
  <c r="I48" i="1"/>
  <c r="I36" i="1"/>
  <c r="I24" i="1"/>
  <c r="I12" i="1"/>
  <c r="J50" i="1"/>
  <c r="J38" i="1"/>
  <c r="J26" i="1"/>
  <c r="J14" i="1"/>
  <c r="L58" i="1"/>
  <c r="L46" i="1"/>
  <c r="L34" i="1"/>
  <c r="L22" i="1"/>
  <c r="L10" i="1"/>
  <c r="M49" i="1"/>
  <c r="M37" i="1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" i="4"/>
  <c r="A2" i="3"/>
  <c r="G30" i="1" l="1"/>
  <c r="G29" i="1"/>
  <c r="G11" i="1"/>
  <c r="F13" i="1"/>
  <c r="G54" i="1"/>
  <c r="G53" i="1"/>
  <c r="F53" i="1"/>
  <c r="F29" i="1"/>
  <c r="G58" i="1"/>
  <c r="G22" i="1"/>
  <c r="G10" i="1"/>
  <c r="F52" i="1"/>
  <c r="F40" i="1"/>
  <c r="F28" i="1"/>
  <c r="F16" i="1"/>
  <c r="G57" i="1"/>
  <c r="G45" i="1"/>
  <c r="G33" i="1"/>
  <c r="G21" i="1"/>
  <c r="F17" i="1"/>
  <c r="G46" i="1"/>
  <c r="F51" i="1"/>
  <c r="F39" i="1"/>
  <c r="F27" i="1"/>
  <c r="F15" i="1"/>
  <c r="G56" i="1"/>
  <c r="G44" i="1"/>
  <c r="G32" i="1"/>
  <c r="G20" i="1"/>
  <c r="F12" i="1"/>
  <c r="F41" i="1"/>
  <c r="G34" i="1"/>
  <c r="F50" i="1"/>
  <c r="F38" i="1"/>
  <c r="F26" i="1"/>
  <c r="F14" i="1"/>
  <c r="G55" i="1"/>
  <c r="G43" i="1"/>
  <c r="G31" i="1"/>
  <c r="G19" i="1"/>
  <c r="F25" i="1"/>
  <c r="F24" i="1"/>
  <c r="F37" i="1"/>
  <c r="G18" i="1"/>
  <c r="G41" i="1"/>
  <c r="F9" i="1"/>
  <c r="F23" i="1"/>
  <c r="G52" i="1"/>
  <c r="F58" i="1"/>
  <c r="F46" i="1"/>
  <c r="F34" i="1"/>
  <c r="F22" i="1"/>
  <c r="F10" i="1"/>
  <c r="G51" i="1"/>
  <c r="G39" i="1"/>
  <c r="G27" i="1"/>
  <c r="G15" i="1"/>
  <c r="F36" i="1"/>
  <c r="G17" i="1"/>
  <c r="G26" i="1"/>
  <c r="F49" i="1"/>
  <c r="G42" i="1"/>
  <c r="F35" i="1"/>
  <c r="G40" i="1"/>
  <c r="F45" i="1"/>
  <c r="G14" i="1"/>
  <c r="F56" i="1"/>
  <c r="F44" i="1"/>
  <c r="F32" i="1"/>
  <c r="F20" i="1"/>
  <c r="G49" i="1"/>
  <c r="G37" i="1"/>
  <c r="G25" i="1"/>
  <c r="G13" i="1"/>
  <c r="F48" i="1"/>
  <c r="F33" i="1"/>
  <c r="G50" i="1"/>
  <c r="F55" i="1"/>
  <c r="F43" i="1"/>
  <c r="F31" i="1"/>
  <c r="F19" i="1"/>
  <c r="G48" i="1"/>
  <c r="G36" i="1"/>
  <c r="G24" i="1"/>
  <c r="G12" i="1"/>
  <c r="F47" i="1"/>
  <c r="F11" i="1"/>
  <c r="G28" i="1"/>
  <c r="G16" i="1"/>
  <c r="F57" i="1"/>
  <c r="F21" i="1"/>
  <c r="G38" i="1"/>
  <c r="F54" i="1"/>
  <c r="F42" i="1"/>
  <c r="F30" i="1"/>
  <c r="F18" i="1"/>
  <c r="G9" i="1"/>
  <c r="G47" i="1"/>
  <c r="G35" i="1"/>
  <c r="G23" i="1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A163" i="3"/>
  <c r="A164" i="3"/>
  <c r="A165" i="3"/>
  <c r="A166" i="3"/>
  <c r="A167" i="3"/>
  <c r="A168" i="3"/>
  <c r="A169" i="3"/>
  <c r="A3" i="3"/>
  <c r="D52" i="1" l="1"/>
  <c r="D40" i="1"/>
  <c r="D28" i="1"/>
  <c r="D16" i="1"/>
  <c r="C56" i="1"/>
  <c r="C44" i="1"/>
  <c r="C32" i="1"/>
  <c r="C20" i="1"/>
  <c r="D15" i="1"/>
  <c r="D49" i="1"/>
  <c r="D27" i="1"/>
  <c r="C55" i="1"/>
  <c r="C43" i="1"/>
  <c r="C31" i="1"/>
  <c r="C19" i="1"/>
  <c r="D10" i="1"/>
  <c r="D12" i="1"/>
  <c r="D18" i="1"/>
  <c r="C57" i="1"/>
  <c r="D37" i="1"/>
  <c r="D51" i="1"/>
  <c r="D53" i="1"/>
  <c r="C54" i="1"/>
  <c r="C42" i="1"/>
  <c r="C30" i="1"/>
  <c r="C18" i="1"/>
  <c r="D22" i="1"/>
  <c r="C9" i="1"/>
  <c r="D30" i="1"/>
  <c r="C21" i="1"/>
  <c r="C53" i="1"/>
  <c r="D33" i="1"/>
  <c r="C52" i="1"/>
  <c r="C40" i="1"/>
  <c r="C28" i="1"/>
  <c r="C16" i="1"/>
  <c r="D45" i="1"/>
  <c r="D14" i="1"/>
  <c r="D46" i="1"/>
  <c r="D24" i="1"/>
  <c r="D54" i="1"/>
  <c r="D44" i="1"/>
  <c r="C33" i="1"/>
  <c r="C41" i="1"/>
  <c r="D42" i="1"/>
  <c r="C51" i="1"/>
  <c r="C39" i="1"/>
  <c r="C27" i="1"/>
  <c r="C15" i="1"/>
  <c r="D57" i="1"/>
  <c r="D50" i="1"/>
  <c r="D58" i="1"/>
  <c r="D48" i="1"/>
  <c r="D20" i="1"/>
  <c r="D19" i="1"/>
  <c r="D34" i="1"/>
  <c r="C50" i="1"/>
  <c r="C38" i="1"/>
  <c r="C26" i="1"/>
  <c r="C14" i="1"/>
  <c r="D11" i="1"/>
  <c r="D56" i="1"/>
  <c r="D31" i="1"/>
  <c r="D23" i="1"/>
  <c r="D38" i="1"/>
  <c r="D43" i="1"/>
  <c r="C45" i="1"/>
  <c r="C29" i="1"/>
  <c r="C49" i="1"/>
  <c r="C13" i="1"/>
  <c r="C48" i="1"/>
  <c r="C36" i="1"/>
  <c r="C24" i="1"/>
  <c r="C12" i="1"/>
  <c r="D39" i="1"/>
  <c r="D35" i="1"/>
  <c r="D26" i="1"/>
  <c r="D17" i="1"/>
  <c r="D55" i="1"/>
  <c r="D36" i="1"/>
  <c r="C17" i="1"/>
  <c r="C37" i="1"/>
  <c r="C25" i="1"/>
  <c r="C47" i="1"/>
  <c r="C35" i="1"/>
  <c r="C23" i="1"/>
  <c r="C11" i="1"/>
  <c r="D47" i="1"/>
  <c r="D13" i="1"/>
  <c r="D29" i="1"/>
  <c r="C58" i="1"/>
  <c r="C46" i="1"/>
  <c r="C34" i="1"/>
  <c r="C22" i="1"/>
  <c r="C10" i="1"/>
  <c r="D9" i="1"/>
  <c r="D25" i="1"/>
  <c r="D41" i="1"/>
  <c r="D32" i="1"/>
  <c r="D21" i="1"/>
</calcChain>
</file>

<file path=xl/connections.xml><?xml version="1.0" encoding="utf-8"?>
<connections xmlns="http://schemas.openxmlformats.org/spreadsheetml/2006/main">
  <connection id="1" name="Desinfetante de citronela_eucalipto sintético" type="6" refreshedVersion="6" background="1" saveData="1">
    <textPr sourceFile="D:\Segal\Consumo Materiais de Limpeza Regiões A,C,D e F\Desinfetante de citronela_eucalipto sintético.txt" decimal="," thousands=".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Desinfetante floral_lavanda" type="6" refreshedVersion="6" background="1" saveData="1">
    <textPr sourceFile="D:\Segal\Consumo Materiais de Limpeza Regiões A,C,D e F\Desinfetante floral_lavanda.txt" decimal="," thousands=".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Detergente líquido" type="6" refreshedVersion="6" background="1" saveData="1">
    <textPr sourceFile="D:\Segal\Consumo Materiais de Limpeza Regiões A,C,D e F\Detergente líquido.txt" decimal="," thousands=".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Detergente pastoso 5l" type="6" refreshedVersion="6" background="1" saveData="1">
    <textPr sourceFile="D:\Segal\Consumo Materiais de Limpeza Regiões A,C,D e F\Detergente pastoso 5l.txt" decimal="," thousands=".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Esponja dupla face" type="6" refreshedVersion="6" background="1" saveData="1">
    <textPr sourceFile="D:\Segal\Consumo Materiais de Limpeza Regiões A,C,D e F\Esponja dupla face.txt" decimal="," thousands=".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name="Flanela Branca" type="6" refreshedVersion="6" background="1" saveData="1">
    <textPr sourceFile="D:\Segal\Consumo Materiais de Limpeza Regiões A,C,D e F\Flanela Branca.txt" decimal="," thousands=".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name="Inseticida em Aerossol" type="6" refreshedVersion="6" background="1" saveData="1">
    <textPr sourceFile="D:\Segal\Consumo Materiais de Limpeza Regiões A,C,D e F\Inseticida em Aerossol.txt" decimal="," thousands=".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8" name="Limpador Instantâneo Multiuso" type="6" refreshedVersion="6" background="1" saveData="1">
    <textPr sourceFile="D:\Segal\Consumo Materiais de Limpeza Regiões A,C,D e F\Limpador Instantâneo Multiuso.txt" decimal="," thousands=".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9" name="purificador de ar lata" type="6" refreshedVersion="6" background="1" saveData="1">
    <textPr sourceFile="D:\Segal\Consumo Materiais de Limpeza Regiões A,C,D e F\purificador de ar lata.txt" decimal="," thousands=".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0" name="Sabonete Líquido 5L" type="6" refreshedVersion="6" background="1" saveData="1">
    <textPr sourceFile="D:\Segal\Consumo Materiais de Limpeza Regiões A,C,D e F\Sabonete Líquido 5L.txt" decimal="," thousands=".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1" name="Saco de pano para limpeza" type="6" refreshedVersion="6" background="1" saveData="1">
    <textPr sourceFile="D:\Segal\Consumo Materiais de Limpeza Regiões A,C,D e F\Saco de pano para limpeza.txt" decimal="," thousands=".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2" name="Saco plástico para lixo 100L" type="6" refreshedVersion="6" background="1" saveData="1">
    <textPr sourceFile="D:\Segal\Consumo Materiais de Limpeza Regiões A,C,D e F\Saco plástico para lixo 100L.txt" decimal="," thousands=".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3" name="Saco plástico para lixo 20L" type="6" refreshedVersion="6" background="1" saveData="1">
    <textPr sourceFile="D:\Segal\Consumo Materiais de Limpeza Regiões A,C,D e F\Saco plástico para lixo 20L.txt" decimal="," thousands=".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4" name="Saco plástico para lixo 60L" type="6" refreshedVersion="6" background="1" saveData="1">
    <textPr sourceFile="D:\Segal\Consumo Materiais de Limpeza Regiões A,C,D e F\Saco plástico para lixo 60L.txt" decimal="," thousands=".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5" name="Saponáceo em pasta" type="6" refreshedVersion="6" background="1" saveData="1">
    <textPr sourceFile="D:\Segal\Consumo Materiais de Limpeza Regiões A,C,D e F\Saponáceo em pasta.txt" decimal="," thousands=".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6" name="saponáceo líquido" type="6" refreshedVersion="6" background="1" saveData="1">
    <textPr sourceFile="D:\Segal\Consumo Materiais de Limpeza Regiões A,C,D e F\saponáceo líquido.txt" decimal="," thousands=".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<sst xmlns="http://schemas.openxmlformats.org/spreadsheetml/2006/main" count="3187" uniqueCount="530">
  <si>
    <t>Quantidade</t>
  </si>
  <si>
    <t>REGIÃO A</t>
  </si>
  <si>
    <t>* Poderão ser acrescidas quantas colunas for necessário</t>
  </si>
  <si>
    <t>Preço
Unitário</t>
  </si>
  <si>
    <t>* Materiais de limpeza fornecidos a cada Cartório Eleitoral com informação de nome, quantidade e preço unitário de cada produto</t>
  </si>
  <si>
    <t xml:space="preserve">  Para informação:</t>
  </si>
  <si>
    <t>CAE Uberaba</t>
  </si>
  <si>
    <t>276 Uberaba</t>
  </si>
  <si>
    <t>277 Uberaba</t>
  </si>
  <si>
    <t>326 Uberaba</t>
  </si>
  <si>
    <t>347 Uberaba</t>
  </si>
  <si>
    <t>240 Rio Preto</t>
  </si>
  <si>
    <t>336 Turmalina</t>
  </si>
  <si>
    <t>002 Abre Campo</t>
  </si>
  <si>
    <t>015 Araçuaí</t>
  </si>
  <si>
    <t>015 Arinos</t>
  </si>
  <si>
    <t>045 Bom Despacho</t>
  </si>
  <si>
    <t>329 Bonfinópolis</t>
  </si>
  <si>
    <t>051 Brazópolis</t>
  </si>
  <si>
    <t>324 Buritis</t>
  </si>
  <si>
    <t>058 Camanducaia</t>
  </si>
  <si>
    <t>059 Cambuí</t>
  </si>
  <si>
    <t>068 Carandaí</t>
  </si>
  <si>
    <t>078 Cássia</t>
  </si>
  <si>
    <t>080 Caxambu</t>
  </si>
  <si>
    <t>300 Cachoeira de Minas</t>
  </si>
  <si>
    <t>081 Claúdio</t>
  </si>
  <si>
    <t>089 Conselheiro Pena</t>
  </si>
  <si>
    <t>117 Galiléia</t>
  </si>
  <si>
    <t>125 Guaxupé</t>
  </si>
  <si>
    <t>127 Ibiraci</t>
  </si>
  <si>
    <t>129 Ipanema</t>
  </si>
  <si>
    <t>133 Itabirito</t>
  </si>
  <si>
    <t>135 Itamarandiba</t>
  </si>
  <si>
    <t>138 Itanhomi</t>
  </si>
  <si>
    <t>140 Itaúna</t>
  </si>
  <si>
    <t>144 Jacinto</t>
  </si>
  <si>
    <t>339 Jequeri</t>
  </si>
  <si>
    <t>151 João Pinheiro</t>
  </si>
  <si>
    <t>169 Mantena</t>
  </si>
  <si>
    <t>177 Minas Novas</t>
  </si>
  <si>
    <t>183 Monte Sião</t>
  </si>
  <si>
    <t>188 Mutum</t>
  </si>
  <si>
    <t>189 Muzambinho</t>
  </si>
  <si>
    <t>202 Pará de Minas</t>
  </si>
  <si>
    <t>203 Paracatu</t>
  </si>
  <si>
    <t>212 Peçanha</t>
  </si>
  <si>
    <t>232 Resende Costa</t>
  </si>
  <si>
    <t>233 Resplendor</t>
  </si>
  <si>
    <t>294 Rio Vermelho</t>
  </si>
  <si>
    <t>242 Sabinópolis</t>
  </si>
  <si>
    <t>247 Santa Maria do Suaçui</t>
  </si>
  <si>
    <t>257 São João Evangelista</t>
  </si>
  <si>
    <t>280 Unaí</t>
  </si>
  <si>
    <t>295 Vazante</t>
  </si>
  <si>
    <t>283 Virginópolis</t>
  </si>
  <si>
    <t>143 Jaboticatubas</t>
  </si>
  <si>
    <t>U.R.</t>
  </si>
  <si>
    <t>1056 - CAE.090 - CENTRAL DE ATENDIMENTO AO ELEITOR / CONTAGEM</t>
  </si>
  <si>
    <t>001022 - CAE.920 - BELO HORIZONTE (VENDA NOVA) - CENTRAL DE ATENDIMENTO AO ELEITOR</t>
  </si>
  <si>
    <t>0878 - [SCT] SEÇÃO DE ADMINISTRAÇÃO PREDIAL - CENTRO DE APOIO - SEADP-CA</t>
  </si>
  <si>
    <t>1126 - SEADP ED. ANEXO I  (PRUD. MORAIS, 320)</t>
  </si>
  <si>
    <t>1035 - SEÇÃO DE ADMINISTRAÇÃO PREDIAL - SEADP</t>
  </si>
  <si>
    <t>0465 - 001.ZE - ABAETE   (37) 3541-1673</t>
  </si>
  <si>
    <t>0467 - 002.ZE - ABRE CAMPO   (31) 3872-1602</t>
  </si>
  <si>
    <t>0468 - 003.ZE - ACUCENA   (33) 3298-1227</t>
  </si>
  <si>
    <t>0469 - 004.ZE - AGUAS FORMOSAS   (33) 3611-1464</t>
  </si>
  <si>
    <t>0473 - 008.ZE - ALFENAS   (35) 3291-4563</t>
  </si>
  <si>
    <t>0475 - 010.ZE - ALPINOPOLIS   (35) 3523-1008</t>
  </si>
  <si>
    <t>0476 - 011.ZE - ALTO RIO DOCE   (32) 3345-1467</t>
  </si>
  <si>
    <t>0478 - 013.ZE - ANDRADAS   (35) 3731-1407</t>
  </si>
  <si>
    <t>0479 - 014.ZE - ANDRELANDIA   (35) 3325-1094</t>
  </si>
  <si>
    <t>0480 - 015.ZE - ARACUAI   (33) 3731-1022</t>
  </si>
  <si>
    <t>0481 - 016.ZE - ARAGUARI   (34) 3690-3156</t>
  </si>
  <si>
    <t>0482 - 017.ZE - ARAXA   (34) 3661-1511</t>
  </si>
  <si>
    <t>0483 - 018.ZE - ARCOS   (37) 3351-3033</t>
  </si>
  <si>
    <t>0484 - 019.ZE - AREADO   (35) 3293-1615</t>
  </si>
  <si>
    <t>0486 - 021.ZE - BAMBUI   (37) 3431-1910</t>
  </si>
  <si>
    <t>0487 - 022.ZE - BARAO DE COCAIS   (31) 3837-2321</t>
  </si>
  <si>
    <t>0489 - 024.ZE - BARBACENA   (32) 3331-2964</t>
  </si>
  <si>
    <t>0508 - 038.ZE - BELO HORIZONTE   (31) 3453-6006</t>
  </si>
  <si>
    <t>0511 - 041.ZE - IGARAPE   (31) 3534-2243</t>
  </si>
  <si>
    <t>0513 - 043.ZE - BOA ESPERANCA   (35) 3851-3210</t>
  </si>
  <si>
    <t>0515 - 045.ZE - BOM DESPACHO   (37) 3521-1688</t>
  </si>
  <si>
    <t>0517 - 047.ZE - BONFIM   (31) 3576-1377</t>
  </si>
  <si>
    <t>0496 - 050.ZE - BRASILIA DE MINAS   (38) 3231-3040</t>
  </si>
  <si>
    <t>0520 - 051.ZE - BRAZÓPOLIS   (35) 3641-1600</t>
  </si>
  <si>
    <t>0521 - 052.ZE - BRUMADINHO   (31) 3571-1192</t>
  </si>
  <si>
    <t>0525 - 056.ZE - CAETE   (31) 3651-3727</t>
  </si>
  <si>
    <t>0527 - 058.ZE - CAMANDUCAIA   (35) 3433-1457</t>
  </si>
  <si>
    <t>0530 - 061.ZE - CAMPANHA   (35) 3261-1585</t>
  </si>
  <si>
    <t>0533 - 064.ZE - CAMPO BELO   (35) 3832-2464</t>
  </si>
  <si>
    <t>0534 - 065.ZE - CAMPOS GERAIS   (35) 3853-1435</t>
  </si>
  <si>
    <t>0538 - 069.ZE - CARANGOLA   (32) 3741-1487</t>
  </si>
  <si>
    <t>0539 - 070.ZE - DIVINO   (32) 3743-1543</t>
  </si>
  <si>
    <t>0541 - 072.ZE - CARATINGA   (33) 3321-5155</t>
  </si>
  <si>
    <t>0546 - 077.ZE - CARMO DO RIO CLARO   (35) 3561-1793</t>
  </si>
  <si>
    <t>0548 - 079.ZE - CATAGUASES   (32) 3429-2529</t>
  </si>
  <si>
    <t>0552 - 083.ZE - CONCEICAO DO MATO DENTRO   (31) 3868-1833</t>
  </si>
  <si>
    <t>0558 - 089.ZE - CONSELHEIRO PENA   (33) 3261-1077</t>
  </si>
  <si>
    <t>0563 - 094.ZE - CORACAO DE JESUS   (38) 3228-1138</t>
  </si>
  <si>
    <t>0569 - 097.ZE - CORONEL FABRICIANO   (31) 3842-1526</t>
  </si>
  <si>
    <t>0570 - 098.ZE - TIMOTEO   (31) 3847-4807</t>
  </si>
  <si>
    <t>0571 - 099.ZE - CRISTINA   (35) 3281-1609</t>
  </si>
  <si>
    <t>0575 - 103.ZE - DIVINOPOLIS   (37) 3222-6343</t>
  </si>
  <si>
    <t>0578 - 106.ZE - ENTRE RIOS DE MINAS   (31) 3751-1477</t>
  </si>
  <si>
    <t>0580 - 108.ZE - ESMERALDAS   (31) 3538-1425</t>
  </si>
  <si>
    <t>0581 - 109.ZE - ESPINOSA   (38) 3812-1606</t>
  </si>
  <si>
    <t>0582 - 110.ZE - ESTRELA DO SUL   (34) 3843-1150</t>
  </si>
  <si>
    <t>0583 - 111.ZE - EUGENOPOLIS   (32) 3724-1323</t>
  </si>
  <si>
    <t>0586 - 114.ZE - FORMIGA   (37) 3321-1846</t>
  </si>
  <si>
    <t>0587 - 115.ZE - FRANCISCO SA   (38) 3233-1552</t>
  </si>
  <si>
    <t>0588 - 116.ZE - FRUTAL   (34) 3421-8585</t>
  </si>
  <si>
    <t>0589 - 117.ZE - GALILEIA   (33) 3244-1192</t>
  </si>
  <si>
    <t>0590 - 118.ZE - GOVERNADOR VALADARES   (33) 3271-2018</t>
  </si>
  <si>
    <t>0597 - 125.ZE - GUAXUPE   (35) 3551-6108</t>
  </si>
  <si>
    <t>0599 - 127.ZE - IBIRACI   (35) 3544-1207</t>
  </si>
  <si>
    <t>0600 - 128.ZE - INHAPIM   (33) 3315-1610</t>
  </si>
  <si>
    <t>0601 - 129.ZE - IPANEMA   (33) 3314-1686</t>
  </si>
  <si>
    <t>0604 - 132.ZE - ITABIRA   (31) 3831-5065</t>
  </si>
  <si>
    <t>0605 - 133.ZE - ITABIRITO   (31) 3561-1467</t>
  </si>
  <si>
    <t>0606 - 134.ZE - ITAJUBA   (35) 3622-2244</t>
  </si>
  <si>
    <t>0608 - 136.ZE - ITAMBACURI   (33) 3511-1957</t>
  </si>
  <si>
    <t>0611 - 139.ZE - ITAPECERICA   (37) 3341-1903</t>
  </si>
  <si>
    <t>0612 - 140.ZE - ITAUNA   (37) 3241-1080</t>
  </si>
  <si>
    <t>0614 - 142.ZE - ITURAMA   (34) 3411-4402</t>
  </si>
  <si>
    <t>0616 - 144.ZE - JACINTO   (33) 3723-1131</t>
  </si>
  <si>
    <t>0620 - 148.ZE - JANUARIA   (38) 3621-2370</t>
  </si>
  <si>
    <t>0622 - 150.ZE - JOAO MONLEVADE   (31) 3852-5799</t>
  </si>
  <si>
    <t>0628 - 156.ZE - LAGOA DA PRATA   (37) 3261-2855</t>
  </si>
  <si>
    <t>0630 - 158.ZE - LAJINHA   (33) 3344-1699</t>
  </si>
  <si>
    <t>0633 - 161.ZE - LEOPOLDINA   (32) 3441-5160</t>
  </si>
  <si>
    <t>0634 - 162.ZE - LIMA DUARTE   (32) 3281-1122</t>
  </si>
  <si>
    <t>0635 - 163.ZE - LUZ   (37) 3421-3177</t>
  </si>
  <si>
    <t>0636 - 164.ZE - MACHADO   (35) 3295-3198</t>
  </si>
  <si>
    <t>0637 - 165.ZE - MALACACHETA   (33) 3514-1515</t>
  </si>
  <si>
    <t>0639 - 167.ZE - MANHUACU   (33) 3331-1926</t>
  </si>
  <si>
    <t>0640 - 168.ZE - MANHUMIRIM   (33) 3341-2041</t>
  </si>
  <si>
    <t>0641 - 169.ZE - MANTENA   (33) 3241-1863</t>
  </si>
  <si>
    <t>0645 - 173.ZE - MATIAS BARBOSA   (32) 3273-1048</t>
  </si>
  <si>
    <t>0648 - 176.ZE - MESQUITA   (33) 3251-1372</t>
  </si>
  <si>
    <t>0649 - 177.ZE - MINAS NOVAS   (33) 3764-1199</t>
  </si>
  <si>
    <t>0652 - 180.ZE - MONTE AZUL   (38) 3811-1401</t>
  </si>
  <si>
    <t>0654 - 181.ZE - MONTE CARMELO   (34) 3842-5013</t>
  </si>
  <si>
    <t>0655 - 182.ZE - MONTE SANTO DE MINAS   (35) 3591-2390</t>
  </si>
  <si>
    <t>0657 - 184.ZE - MONTES CLAROS   (38) 3224-5505</t>
  </si>
  <si>
    <t>0661 - 188.ZE - MUTUM   (33) 3312-1235</t>
  </si>
  <si>
    <t>0662 - 189.ZE - MUZAMBINHO   (35) 3571-2518</t>
  </si>
  <si>
    <t>0663 - 190.ZE - NANUQUE   (33) 3621-4866</t>
  </si>
  <si>
    <t>0665 - 192.ZE - NEPOMUCENO   (35) 3861-1071</t>
  </si>
  <si>
    <t>0667 - 194.ZE - NOVA LIMA   (31) 3541-3206</t>
  </si>
  <si>
    <t>0669 - 196.ZE - NOVO CRUZEIRO   (33) 3533-1345</t>
  </si>
  <si>
    <t>0670 - 197.ZE - OLIVEIRA   (37) 3331-3717</t>
  </si>
  <si>
    <t>0678 - 201.ZE - PALMA   (32) 3446-1310</t>
  </si>
  <si>
    <t>0680 - 203.ZE - PARACATU   (38) 3672-1462</t>
  </si>
  <si>
    <t>0682 - 205.ZE - PARAISOPOLIS   (35) 3651-1345</t>
  </si>
  <si>
    <t>0684 - 208.ZE - PASSA TEMPO   (37) 3335-1222</t>
  </si>
  <si>
    <t>0685 - 209.ZE - PASSOS   (35) 3521-9504</t>
  </si>
  <si>
    <t>0686 - 210.ZE - PATOS DE MINAS   (34) 3821-9769</t>
  </si>
  <si>
    <t>0688 - 212.ZE - PECANHA   (33) 3411-1068</t>
  </si>
  <si>
    <t>0689 - 213.ZE - PEDRA AZUL   (33) 3751-1154</t>
  </si>
  <si>
    <t>0691 - 215.ZE - PEDRO LEOPOLDO   (31) 3661-2822</t>
  </si>
  <si>
    <t>0692 - 216.ZE - PERDOES   (35) 3864-2073</t>
  </si>
  <si>
    <t>0693 - 218.ZE - PIRAPORA   (38) 3741-1424</t>
  </si>
  <si>
    <t>0695 - 220.ZE - PIUMHI   (37) 3371-2636</t>
  </si>
  <si>
    <t>0700 - 225.ZE - PONTE NOVA   (31) 3881-1928</t>
  </si>
  <si>
    <t>0701 - 226.ZE - PORTEIRINHA   (38) 3831-1078</t>
  </si>
  <si>
    <t>0702 - 227.ZE - POUSO ALEGRE   (35) 3422-2203</t>
  </si>
  <si>
    <t>0703 - 228.ZE - PRADOS   (32) 3353-6243</t>
  </si>
  <si>
    <t>0704 - 229.ZE - PRATA   (34) 3431-3735</t>
  </si>
  <si>
    <t>0706 - 231.ZE - RAUL SOARES   (33) 3351-1769</t>
  </si>
  <si>
    <t>0707 - 232.ZE - RESENDE COSTA   (32) 3354-1692</t>
  </si>
  <si>
    <t>0709 - 234.ZE - RIO CASCA   (31) 3871-1098</t>
  </si>
  <si>
    <t>0714 - 239.ZE - RIO POMBA   (32) 3571-2254</t>
  </si>
  <si>
    <t>0715 - 240.ZE - RIO PRETO   (32) 3283-1533</t>
  </si>
  <si>
    <t>0716 - 241.ZE - SABARA   (31) 3671-3049</t>
  </si>
  <si>
    <t>0717 - 242.ZE - SABINOPOLIS   (33) 3423-1423</t>
  </si>
  <si>
    <t>0718 - 243.ZE - SACRAMENTO   (34) 3351-3090</t>
  </si>
  <si>
    <t>0719 - 244.ZE - SALINAS   (38) 3841-3655</t>
  </si>
  <si>
    <t>0721 - 246.ZE - SANTA LUZIA   (31) 3641-5211</t>
  </si>
  <si>
    <t>0722 - 247.ZE - SANTA MARIA DO SUACUI   (33) 3431-1554</t>
  </si>
  <si>
    <t>0723 - 248.ZE - SANTA RITA DO SAPUCAI   (35) 3471-4055</t>
  </si>
  <si>
    <t>0725 - 250.ZE - SANTOS DUMONT   (32) 3251-5361</t>
  </si>
  <si>
    <t>0726 - 251.ZE - SAO DOMINGOS DO PRATA   (31) 3856-1668</t>
  </si>
  <si>
    <t>0727 - 252.ZE - SAO FRANCISCO   (38) 3631-1602</t>
  </si>
  <si>
    <t>0728 - 253.ZE - SAO GONCALO DO SAPUCAI   (35) 3241-2630</t>
  </si>
  <si>
    <t>0732 - 257.ZE - SAO JOAO EVANGELISTA   (33) 3412-1600</t>
  </si>
  <si>
    <t>0733 - 258.ZE - SAO JOAO NEPOMUCENO   (32) 3261-2630</t>
  </si>
  <si>
    <t>0734 - 259.ZE - SAO LOURENCO   (35) 3332-5180</t>
  </si>
  <si>
    <t>0736 - 261.ZE - SENADOR FIRMINO   (32) 3536-1167</t>
  </si>
  <si>
    <t>0737 - 262.ZE - SERRO   (38) 3541-1225</t>
  </si>
  <si>
    <t>0741 - 266.ZE - TAIOBEIRAS   (38) 3845-1650</t>
  </si>
  <si>
    <t>0742 - 267.ZE - TARUMIRIM   (33) 3233-1499</t>
  </si>
  <si>
    <t>0744 - 269.ZE - TEOFILO OTONI   (33) 3521-9351</t>
  </si>
  <si>
    <t>0748 - 273.ZE - TRES PONTAS   (35) 3265-4221</t>
  </si>
  <si>
    <t>0750 - 275.ZE - UBA   (32) 3531-5577</t>
  </si>
  <si>
    <t>0753 - 278.ZE - UBERLANDIA   (34) 3236-7119</t>
  </si>
  <si>
    <t>0755 - 280.ZE - UNAI   (38) 3676-6827</t>
  </si>
  <si>
    <t>0756 - 281.ZE - VARGINHA   (35) 3222-2800</t>
  </si>
  <si>
    <t>0757 - 282.ZE - VICOSA   (31) 3891-6018</t>
  </si>
  <si>
    <t>0758 - 283.ZE - VIRGINOPOLIS   (33) 3416-1511</t>
  </si>
  <si>
    <t>0761 - 286.ZE - RIBEIRAO DAS NEVES   (31) 3624-2933</t>
  </si>
  <si>
    <t>0766 - 291.ZE - PERDIZES   (34) 3663-1358</t>
  </si>
  <si>
    <t>0768 - 293.ZE - PRATAPOLIS   (35) 3533-1890</t>
  </si>
  <si>
    <t>0769 - 294.ZE - RIO VERMELHO   (33) 3436-1107</t>
  </si>
  <si>
    <t>0771 - 296.ZE - CANDEIAS   (35) 3833-1500</t>
  </si>
  <si>
    <t>0775 - 300.ZE - CACHOEIRA DE MINAS   (35) 3472-1452</t>
  </si>
  <si>
    <t>0777 - 302.ZE - CAPINOPOLIS   (34) 3263-2044</t>
  </si>
  <si>
    <t>0783 - 308.ZE - SANTA VITORIA   (34) 3251-2075</t>
  </si>
  <si>
    <t>0785 - 310.ZE - VARZEA DA PALMA   (38) 3731-1320</t>
  </si>
  <si>
    <t>0786 - 311.ZE - VESPASIANO   (31) 3621-3166</t>
  </si>
  <si>
    <t>0787 - 312.ZE - SANTA LUZIA   (31) 3637-5453</t>
  </si>
  <si>
    <t>0923 - 321.ZE - RIBEIRAO DAS NEVES   (31) 3638-1564</t>
  </si>
  <si>
    <t>0903 - 322.ZE - SETE LAGOAS   (31) 3771-9539 -</t>
  </si>
  <si>
    <t>1060 - 326.ZE - UBERABA   (34) 3321-8567</t>
  </si>
  <si>
    <t>1064 - 328.ZE - SÃO JOÃO DEL REI   (32) 3371-2211</t>
  </si>
  <si>
    <t>1066 - 329.ZE - BONFINÓPOLIS DE MINAS   (38) 3675-2014</t>
  </si>
  <si>
    <t>1134 - 334.ZE - BELO HORIZONTE   (31) 3453-1281</t>
  </si>
  <si>
    <t>1167 - 336.ZE - TURMALINA   (38) 3527-1388</t>
  </si>
  <si>
    <t>1175 - 339.ZE - JEQUERI   (31) 3877-1413</t>
  </si>
  <si>
    <t>1176 - 340.ZE - NOVA PONTE   (34) 3356-1086</t>
  </si>
  <si>
    <t>1171 - 345.ZE - SANTA RITA DE CALDAS  (35) 3734-1330</t>
  </si>
  <si>
    <t>1170 - 346.ZE - CRUZÍLIA   (35) 3346-1250</t>
  </si>
  <si>
    <t>1258 - 347.ZE - UBERABA   (34) 3316-5094</t>
  </si>
  <si>
    <t>1266 - 348.ZE - IPATINGA   (31) 3825-5167</t>
  </si>
  <si>
    <t>1287 - 350.ZE - POÇOS DE CALDAS</t>
  </si>
  <si>
    <t>Qtde Fornecida</t>
  </si>
  <si>
    <t>Quantidade Fornecida</t>
  </si>
  <si>
    <t xml:space="preserve">Preço Médio de Saída
</t>
  </si>
  <si>
    <t>Preço Médio de Saída</t>
  </si>
  <si>
    <t>ZE</t>
  </si>
  <si>
    <t>001018 - COORDENADORIA DE LEGISLAÇÃO DE PESSOAL E PAGAMENTO - CLP</t>
  </si>
  <si>
    <t>1310 - SEADP - ED. STRADIVARIUS</t>
  </si>
  <si>
    <t>0471 - 006.ZE - AIURUOCA   (35) 3344-1415</t>
  </si>
  <si>
    <t>0472 - 007.ZE - ALEM PARAIBA   (32) 3462-3820</t>
  </si>
  <si>
    <t>0474 - 009.ZE - ALMENARA   (33) 3721-1679</t>
  </si>
  <si>
    <t>0477 - 012.ZE - ALVINOPOLIS   (31) 3855-1570</t>
  </si>
  <si>
    <t>0490 - 025.ZE - BARBACENA   (32) 3331-5103</t>
  </si>
  <si>
    <t>0512 - 042.ZE - BICAS   (32) 3271-1153</t>
  </si>
  <si>
    <t>0514 - 044.ZE - BOCAIUVA   (38) 3251-1166</t>
  </si>
  <si>
    <t>0523 - 054.ZE - BUENOPOLIS   (38) 3756-1397</t>
  </si>
  <si>
    <t>0528 - 059.ZE - CAMBUI   (35) 3431-2233</t>
  </si>
  <si>
    <t>001026 - 063.ZE - JAÍBA (38) 3833-2420</t>
  </si>
  <si>
    <t>0536 - 067.ZE - CAPELINHA   (33) 3516-1701</t>
  </si>
  <si>
    <t>0537 - 068.ZE - CARANDAI   (32) 3361-1000</t>
  </si>
  <si>
    <t>0542 - 073.ZE - CARLOS CHAGAS   (33) 3624-1622</t>
  </si>
  <si>
    <t>0545 - 076.ZE - CARMO DO PARANAIBA   (34) 3851-1710</t>
  </si>
  <si>
    <t>0547 - 078.ZE - CASSIA   (35) 3541-1613</t>
  </si>
  <si>
    <t>0549 - 080.ZE - CAXAMBU   (35) 3341-3402</t>
  </si>
  <si>
    <t>0550 - 081.ZE - CLAUDIO   (37) 3381-1546</t>
  </si>
  <si>
    <t>0551 - 082.ZE - CONCEICAO DAS ALAGOAS   (34) 3321-3425</t>
  </si>
  <si>
    <t>0554 - 085.ZE - CONGONHAS   (31) 3731-1208</t>
  </si>
  <si>
    <t>0556 - 087.ZE - CONSELHEIRO LAFAIETE   (31) 3763-1379</t>
  </si>
  <si>
    <t>0564 - 095.ZE - CORINTO   (38) 3751-2322</t>
  </si>
  <si>
    <t>0568 - 096.ZE - COROMANDEL   (34) 3841-2459</t>
  </si>
  <si>
    <t>0572 - 100.ZE - CURVELO   (38) 3721-3722</t>
  </si>
  <si>
    <t>0573 - 101.ZE - DIAMANTINA   (38) 3531-3199</t>
  </si>
  <si>
    <t>0579 - 107.ZE - ERVALIA   (32) 3554-1468</t>
  </si>
  <si>
    <t>0653 - 112.ZE - EXTREMA   (35) 3435-2015</t>
  </si>
  <si>
    <t>0592 - 120.ZE - GRAO MOGOL   (38) 3238-1166</t>
  </si>
  <si>
    <t>0593 - 121.ZE - GUANHAES   (33) 3421-1048</t>
  </si>
  <si>
    <t>0594 - 122.ZE - GUAPE   (35) 3856-1614</t>
  </si>
  <si>
    <t>0598 - 126.ZE - IBIA   (34) 3631-2124</t>
  </si>
  <si>
    <t>0607 - 135.ZE - ITAMARANDIBA   (38) 3521-1488</t>
  </si>
  <si>
    <t>0610 - 138.ZE - ITANHOMI   (33) 3231-1488</t>
  </si>
  <si>
    <t>0613 - 141.ZE - ITUIUTABA   (34) 3261-7633</t>
  </si>
  <si>
    <t>0615 - 143.ZE - JABOTICATUBAS   (31) 3683-1241</t>
  </si>
  <si>
    <t>0621 - 149.ZE - JEQUITINHONHA   (33) 3741-1077</t>
  </si>
  <si>
    <t>0625 - 153.ZE - JUIZ DE FORA   (32) 3217-3344</t>
  </si>
  <si>
    <t>0632 - 160.ZE - LAVRAS   (35) 3821-5480</t>
  </si>
  <si>
    <t>0638 - 166.ZE - MANGA   (38) 3615-1409</t>
  </si>
  <si>
    <t>0642 - 170.ZE - MAR DE ESPANHA   (32) 3276-1169</t>
  </si>
  <si>
    <t>0643 - 171.ZE - MARIANA   (31) 3557-2148</t>
  </si>
  <si>
    <t>0644 - 172.ZE - MATEUS LEME   (31) 3535-2289</t>
  </si>
  <si>
    <t>0646 - 174.ZE - MATOZINHOS   (31) 3712-1811</t>
  </si>
  <si>
    <t>0651 - 179.ZE - MONTE ALEGRE DE MINAS   (34) 3283-2410</t>
  </si>
  <si>
    <t>0656 - 183.ZE - MONTE SIAO   (35) 3465-2229</t>
  </si>
  <si>
    <t>0660 - 187.ZE - MURIAE   (32) 3722-2771</t>
  </si>
  <si>
    <t>0672 - 199.ZE - OURO FINO   (35) 3441-3788</t>
  </si>
  <si>
    <t>0673 - 200.ZE - OURO PRETO   (31) 3551-5165</t>
  </si>
  <si>
    <t>0683 - 206.ZE - PARAOPEBA   (31) 3714-2220</t>
  </si>
  <si>
    <t>0795 - 217.ZE - PIRANGA   (31) 3746-1106</t>
  </si>
  <si>
    <t>0694 - 219.ZE - PITANGUI   (37) 3271-1536</t>
  </si>
  <si>
    <t>0699 - 224.ZE - PONTE NOVA   (31) 3817-2664</t>
  </si>
  <si>
    <t>0708 - 233.ZE - RESPLENDOR   (33) 3263-2023</t>
  </si>
  <si>
    <t>0710 - 235.ZE - RIO NOVO   (32) 3274-1128</t>
  </si>
  <si>
    <t>0720 - 245.ZE - SANTA BARBARA   (31) 3832-1846</t>
  </si>
  <si>
    <t>0724 - 249.ZE - SANTO ANTONIO DO MONTE   (37) 3281-1040</t>
  </si>
  <si>
    <t>0729 - 254.ZE - SAO GOTARDO   (34) 3671-2662</t>
  </si>
  <si>
    <t>0730 - 255.ZE - SAO JOAO DA PONTE   (38) 3234-1205</t>
  </si>
  <si>
    <t>0743 - 268.ZE - TEIXEIRAS   (31) 3895-1196</t>
  </si>
  <si>
    <t>0749 - 274.ZE - TUPACIGUARA   (34) 3281-1022</t>
  </si>
  <si>
    <t>0759 - 284.ZE - VISCONDE DO RIO BRANCO   (32) 3551-2729</t>
  </si>
  <si>
    <t>0760 - 285.ZE - SAO ROMAO   (38) 3624-1419</t>
  </si>
  <si>
    <t>0770 - 295.ZE - VAZANTE   (34) 3813-0512</t>
  </si>
  <si>
    <t>0772 - 297.ZE - ITAPAGIPE   (34) 3424-2174</t>
  </si>
  <si>
    <t>0778 - 303.ZE - ESPERA FELIZ   (32) 3746-1545</t>
  </si>
  <si>
    <t>0781 - 306.ZE - ITAMONTE   (35) 3363-2004</t>
  </si>
  <si>
    <t>0784 - 309.ZE - TRES MARIAS   (38) 3754-2405</t>
  </si>
  <si>
    <t>0796 - 316.ZE - BETIM   (31) 3532-3313</t>
  </si>
  <si>
    <t>0925 - 320.ZE - ARINOS (38) 3635-2360</t>
  </si>
  <si>
    <t>1058 - 327.ZE - CAMPOS ALTOS   (37) 3426-2816</t>
  </si>
  <si>
    <t>1070 - 330.ZE - PATOS DE MINAS   (34) 3814-4549</t>
  </si>
  <si>
    <t>1133 - 333.ZE - BELO HORIZONTE   (31) 3384-3877</t>
  </si>
  <si>
    <t>1173 - 342.ZE - MONTALVÂNIA   (38) 3614-1100</t>
  </si>
  <si>
    <t>0446 - 351.ZE - IBIRITE   (31) 3533-2373</t>
  </si>
  <si>
    <t xml:space="preserve"> Qtde Fornecida</t>
  </si>
  <si>
    <t xml:space="preserve">DETERGENTE LÍQUIDO - EMB. 500ML </t>
  </si>
  <si>
    <t>Qtde. Fornecida</t>
  </si>
  <si>
    <t>001000 - CAE.276 - UBERABA (SEDE - 2º ANDAR) - CENTRAL DE ATENDIMENTO AO ELEITOR</t>
  </si>
  <si>
    <t>1297 - GJMIV - GABINETE DE JUIZ MEMBRO DA CORTE IV - SALA 04</t>
  </si>
  <si>
    <t>1248 - SEÇÃO DE APOIO À GESTÃO E GOVERNANÇA DE TI - SAGTI</t>
  </si>
  <si>
    <t>0863 - SEÇÃO DE ARTES GRÁFICAS - SAGRA</t>
  </si>
  <si>
    <t>1282 - SEÇÃO DE AUDITORIA E ANÁLISE DE CONTAS PARTIDÁRIAS - SACOP</t>
  </si>
  <si>
    <t>0936 - SEÇÃO DE MANUTENÇÃO DE EQUIPAMENTOS - SEMAE</t>
  </si>
  <si>
    <t>0854 - SEÇÃO DE TRANSPORTES - MANUTENÇÃO DE VEÍCULOS</t>
  </si>
  <si>
    <t>0833 - SEÇÃO DE TRANSPORTES - SETRA</t>
  </si>
  <si>
    <t>0603 - 131.ZE - IPATINGA   (31) 3822-3088</t>
  </si>
  <si>
    <t>0609 - 137.ZE - ITANHANDU   (35) 3361-2298</t>
  </si>
  <si>
    <t>0619 - 147.ZE - JANAUBA   (38) 3821-2003</t>
  </si>
  <si>
    <t>0623 - 151.ZE - JOAO PINHEIRO   (38) 3561-2884</t>
  </si>
  <si>
    <t>0631 - 159.ZE - LAMBARI   (35) 3271-1719</t>
  </si>
  <si>
    <t>0679 - 202.ZE - PARA DE MINAS   (37) 3232-2349</t>
  </si>
  <si>
    <t>0697 - 222.ZE - POCOS DE CALDAS   (35) 3722-3145</t>
  </si>
  <si>
    <t>0698 - 223.ZE - POMPEU   (37) 3523-1153</t>
  </si>
  <si>
    <t>0735 - 260.ZE - SAO SEBASTIAO DO PARAISO   (35) 3531-5355</t>
  </si>
  <si>
    <t>0773 - 298.ZE - NOVA SERRANA   (37) 3226-3043</t>
  </si>
  <si>
    <t>0774 - 299.ZE - UBERLANDIA   (34) 3231-8188</t>
  </si>
  <si>
    <t>0792 - 317.ZE - MONTES CLAROS   (38) 3224-5504</t>
  </si>
  <si>
    <t>1048 - 324.ZE - BURITIS   (38) 3662-2462</t>
  </si>
  <si>
    <t>0516 - 046.ZE - BOM SUCESSO   (35) 3841-1138</t>
  </si>
  <si>
    <t>0560 - 091.ZE - CONTAGEM   (31) 3391-6077</t>
  </si>
  <si>
    <t>0712 - 237.ZE - RIO PARDO DE MINAS   (38) 3824-1335</t>
  </si>
  <si>
    <t>DETERGENTE PASTOSO - GALÃO DE 5 LITROS</t>
  </si>
  <si>
    <t xml:space="preserve">ESPONJA DUPLA FACE PARA COZINHA </t>
  </si>
  <si>
    <t xml:space="preserve">DESINFETANTE DE CITRONELA/EUCALIPTO - FRASCO COM 02 LITROS </t>
  </si>
  <si>
    <t>DESINFETANTE FLORAL/LAVANDA - FRASCO COM 2 LITROS</t>
  </si>
  <si>
    <t>0847 - SECAO DE SUPORTE OPERACIONAL - SESOP</t>
  </si>
  <si>
    <t>0488 - 023.ZE - BARBACENA   (32) 3331-9076</t>
  </si>
  <si>
    <t>0576 - 104.ZE - DORES DO INDAIA   (37) 3551-1597</t>
  </si>
  <si>
    <t>0602 - 130.ZE - IPATINGA   (31) 3822-4881</t>
  </si>
  <si>
    <t xml:space="preserve"> </t>
  </si>
  <si>
    <t>FLANELA BRANCA PARA LIMPEZA</t>
  </si>
  <si>
    <t>1271 - ED. CENTRO DE APOIO - SEÇÃO DE URNA ELETRÔNICA E LOGÍSTICA - SURNA</t>
  </si>
  <si>
    <t>001017 - SEÇÃO DE ANÁLISE TÉCNICA DE PROCESSOS DE PESSOAL - SATEP</t>
  </si>
  <si>
    <t>0503 - 033.ZE - BELO HORIZONTE   (31) 3296-8826</t>
  </si>
  <si>
    <t>0789 - 314.ZE - UBERLANDIA   (34) 3231-9246</t>
  </si>
  <si>
    <t>0793 - 318.ZE - GOVERNADOR VALADARES   (33) 3272-1725</t>
  </si>
  <si>
    <t>1149 - 335.ZE - UBERLANDIA   (34) 3228-8300</t>
  </si>
  <si>
    <t xml:space="preserve">  U.R.</t>
  </si>
  <si>
    <t>INSETICIDA EM AEROSSOL</t>
  </si>
  <si>
    <t>0946 - CAE - CENTRAL DE ATENDIMENTO AO ELEITOR / MONTES CLAROS - CAE.184-M. CLAROS</t>
  </si>
  <si>
    <t>1270 - NÚCLEO DE SEGURANÇA INSTITUCIONAL - NSEIS</t>
  </si>
  <si>
    <t>0585 - 113.ZE - FERROS   (31) 3863-1514</t>
  </si>
  <si>
    <t>1267 - 349.ZE - JUIZ DE FORA   (32) 3241-3152</t>
  </si>
  <si>
    <t>LIMPADOR INSTANTÂNEO MULTIUSO (FRASCO COM 500 ML)</t>
  </si>
  <si>
    <t xml:space="preserve"> Qtde. Fornecida</t>
  </si>
  <si>
    <t>PURIFICADOR DE AR - LATA COM 360 OU 400 ML - LATA</t>
  </si>
  <si>
    <t>0647 - 175.ZE - MEDINA   (33) 3753-1028</t>
  </si>
  <si>
    <t>SABONETE LÍQUIDO (EMBALAGEM COM 05 LITROS)</t>
  </si>
  <si>
    <t xml:space="preserve"> SACO DE PANO PARA LIMPEZA </t>
  </si>
  <si>
    <t>0802 - SEÇÃO DE AUDITORIA DE REGULARIDADE - SAURE</t>
  </si>
  <si>
    <t>0762 - 287.ZE - CARMO DO CAJURU   (37) 3244-1508</t>
  </si>
  <si>
    <t>1172 - 343.ZE - ITUMIRIM   (35) 3823-1236</t>
  </si>
  <si>
    <t>0853 - SEÇÃO DE GESTÃO DE ALMOXARIFADO - SEGAL</t>
  </si>
  <si>
    <t xml:space="preserve">  Qtde. Fornecida</t>
  </si>
  <si>
    <t>CONSUMO MÉDIO EM 8 MESES</t>
  </si>
  <si>
    <t xml:space="preserve">200004482 -SAPONÁCEO LÍQUIDO </t>
  </si>
  <si>
    <t>20000489 -SAPONÁCEO EM PASTA - POTE 500G</t>
  </si>
  <si>
    <t xml:space="preserve">200000487 -  SACO PLÁSTICO PARA LIXO - 60L - CENTO
</t>
  </si>
  <si>
    <t>200000738 - SACO PLÁSTICO PARA LIXO - 20L - CENTO
200000738</t>
  </si>
  <si>
    <t>200000739 - 
SACO PLÁSTICO PARA LIXO - 100L - CENTO</t>
  </si>
  <si>
    <t>200005685 - ÁGUA SANITÁRIA - FRASCO COM 02 LITROS</t>
  </si>
  <si>
    <t>200003889 - VASSOURA DE PIAÇAVA, Nº 5 - PEÇA</t>
  </si>
  <si>
    <t>200000022 - VASSOURA DE PÊLO SINTÉTICO , PEQUENA (40 CM) - PEÇA</t>
  </si>
  <si>
    <t>200000108 - RODO DE 40 CM - PEÇA</t>
  </si>
  <si>
    <t>200010368 - ÁLCOOL ETÍLICO HIDRATADO LÍQUIDO 70º - FRASCO - EV. 102 - CC22</t>
  </si>
  <si>
    <t>200010216 - ÁLCOOL EM GEL 70º - FRASCO - CC22</t>
  </si>
  <si>
    <t>200004714 - BALDE 15 LITROS - PEÇA - 22020000</t>
  </si>
  <si>
    <t>PREÇO MÉDIO</t>
  </si>
  <si>
    <t>CONSUMO MÉDIO MENSAL POR REQUISITANTE</t>
  </si>
  <si>
    <t>CONSUMO MÉDIO MENSAL ELEITORAL POR REQUISITANTE (+5%)</t>
  </si>
  <si>
    <t>ITENS</t>
  </si>
  <si>
    <t>REGIÃO B</t>
  </si>
  <si>
    <t xml:space="preserve"> SACO PLÁSTICO PARA LIXO - 100L - CENTO</t>
  </si>
  <si>
    <t xml:space="preserve"> SACO PLÁSTICO PARA LIXO - 20L - CENTO</t>
  </si>
  <si>
    <t xml:space="preserve"> SACO PLÁSTICO PARA LIXO - 60L - CENTO</t>
  </si>
  <si>
    <t>SAPONÁCEO EM PASTA - POTE 500G</t>
  </si>
  <si>
    <t xml:space="preserve">SAPONÁCEO LÍQUIDO </t>
  </si>
  <si>
    <t>023 Barbacena</t>
  </si>
  <si>
    <t>024 Barbacea</t>
  </si>
  <si>
    <t>025 Barbacena</t>
  </si>
  <si>
    <t>167 manhaçu</t>
  </si>
  <si>
    <t>011 Alto Rio Doce</t>
  </si>
  <si>
    <t>042 Bicas</t>
  </si>
  <si>
    <t>069 Carangola</t>
  </si>
  <si>
    <t>070 Divino</t>
  </si>
  <si>
    <t>303 Espera Feliz</t>
  </si>
  <si>
    <t>111 Eugenópolis</t>
  </si>
  <si>
    <t>158 Lajinha</t>
  </si>
  <si>
    <t>162 Lima Duarte</t>
  </si>
  <si>
    <t>170 Mar de Espanha</t>
  </si>
  <si>
    <t>173 Matias Barbosa</t>
  </si>
  <si>
    <t>228 Prados</t>
  </si>
  <si>
    <t>235 Rio Novo</t>
  </si>
  <si>
    <t>239 Rio Pomba</t>
  </si>
  <si>
    <t>250 Santos Dumont</t>
  </si>
  <si>
    <t>328 São João Del Rei</t>
  </si>
  <si>
    <t xml:space="preserve">152 Juiz de Fora </t>
  </si>
  <si>
    <t xml:space="preserve">153 Juiz de Fora </t>
  </si>
  <si>
    <t xml:space="preserve">315 Juiz de Fora </t>
  </si>
  <si>
    <t xml:space="preserve">349 Juiz de Fora </t>
  </si>
  <si>
    <t>275 Ubá</t>
  </si>
  <si>
    <t>007 Além Paraíba</t>
  </si>
  <si>
    <t>079 Cataguases</t>
  </si>
  <si>
    <t>161 Leopoldina</t>
  </si>
  <si>
    <t>187 Muriaé</t>
  </si>
  <si>
    <t>284 Visconde do Rio Branco</t>
  </si>
  <si>
    <t>224 Ponte Nova</t>
  </si>
  <si>
    <t>225 Ponte Nova</t>
  </si>
  <si>
    <t>200 Ouro Preto</t>
  </si>
  <si>
    <t>171 Mariana</t>
  </si>
  <si>
    <t>338 Belo Vale</t>
  </si>
  <si>
    <t>087 Conselheiro Lafaiete</t>
  </si>
  <si>
    <t>088 Conselheiro Lafaiete</t>
  </si>
  <si>
    <t>106 Entre Rio de Minas</t>
  </si>
  <si>
    <t>168 Manhumirim</t>
  </si>
  <si>
    <t>217 Piranga</t>
  </si>
  <si>
    <t>234 Rio Casca</t>
  </si>
  <si>
    <t>282 Viçosa</t>
  </si>
  <si>
    <t>107 Ervália</t>
  </si>
  <si>
    <t>231 Raul Soares</t>
  </si>
  <si>
    <t>268 Teixeiras</t>
  </si>
  <si>
    <t>TOTAL CONSUMO EM 8 MESES</t>
  </si>
  <si>
    <t>016 Araguari</t>
  </si>
  <si>
    <t>327 Campos Altos</t>
  </si>
  <si>
    <t>076 Carmo do Paranaíba</t>
  </si>
  <si>
    <t>096 Coromandel</t>
  </si>
  <si>
    <t>110 Estrela do Sul</t>
  </si>
  <si>
    <t>126 Ibiá</t>
  </si>
  <si>
    <t>297 Itapagipe</t>
  </si>
  <si>
    <t>141 Itiuitaba</t>
  </si>
  <si>
    <t>142 Iturama</t>
  </si>
  <si>
    <t>179 Monte Alegre de Minas</t>
  </si>
  <si>
    <t>181 Monte Carmelo</t>
  </si>
  <si>
    <t>340 Nova Ponte</t>
  </si>
  <si>
    <t>229 Prata</t>
  </si>
  <si>
    <t>308 Santa Vitória</t>
  </si>
  <si>
    <t>254  São Gotardo</t>
  </si>
  <si>
    <t>274 Tupaciguara</t>
  </si>
  <si>
    <t>302 Capinópolis</t>
  </si>
  <si>
    <t>017 Araxá</t>
  </si>
  <si>
    <t>018 Arcos</t>
  </si>
  <si>
    <t>156 Lagoa da Prata</t>
  </si>
  <si>
    <t>298 Nova Serrana</t>
  </si>
  <si>
    <t>197 Oliveira</t>
  </si>
  <si>
    <t>249 Santo Antônio do Monte</t>
  </si>
  <si>
    <t>021 Bambuí</t>
  </si>
  <si>
    <t>047 Bonfim</t>
  </si>
  <si>
    <t>104 Dores do Indaiá</t>
  </si>
  <si>
    <t>139 Itapecerica</t>
  </si>
  <si>
    <t>208 Passa Tempo</t>
  </si>
  <si>
    <t>219 Pitangui</t>
  </si>
  <si>
    <t>116 Frutal</t>
  </si>
  <si>
    <t>210 Patos de Minas</t>
  </si>
  <si>
    <t>330 Patos de Minas</t>
  </si>
  <si>
    <t>082 Conceição das Alagoas</t>
  </si>
  <si>
    <t>243 Sacramento</t>
  </si>
  <si>
    <t>278 Uberlândia</t>
  </si>
  <si>
    <t>279 Uberlândia</t>
  </si>
  <si>
    <t>299 Uberlândia</t>
  </si>
  <si>
    <t>314 Uberlândia</t>
  </si>
  <si>
    <t>335 Uberlândia</t>
  </si>
  <si>
    <t>CAE Uberlândia</t>
  </si>
  <si>
    <t>REGIÃO C</t>
  </si>
  <si>
    <t>REGIÃO D</t>
  </si>
  <si>
    <t>REGIÃO E</t>
  </si>
  <si>
    <t>REGIÃO F</t>
  </si>
  <si>
    <t>071 Caratinga</t>
  </si>
  <si>
    <t>072 Caratinga</t>
  </si>
  <si>
    <t>097 Coronela Fabriciano</t>
  </si>
  <si>
    <t>128 Inhapim</t>
  </si>
  <si>
    <t>098 Timóteo</t>
  </si>
  <si>
    <t>003 Açucena</t>
  </si>
  <si>
    <t>121 Guanhães</t>
  </si>
  <si>
    <t>267 Tarumirim</t>
  </si>
  <si>
    <t>067 Capelinha</t>
  </si>
  <si>
    <t>136 Itambacuri</t>
  </si>
  <si>
    <t>149 Jequitinhonha</t>
  </si>
  <si>
    <t>190 Nanuque</t>
  </si>
  <si>
    <t>004 Águas Formosas</t>
  </si>
  <si>
    <t>165 Malacacheta</t>
  </si>
  <si>
    <t>196 Novo Cruzeiro</t>
  </si>
  <si>
    <t>213 Pedra Azul</t>
  </si>
  <si>
    <t>022 Barão de Cocais</t>
  </si>
  <si>
    <t>245 Santa Bárbara</t>
  </si>
  <si>
    <t>012 Alvinópolis</t>
  </si>
  <si>
    <t>251 São Domings do Prata</t>
  </si>
  <si>
    <t>316 Betim</t>
  </si>
  <si>
    <t>319 Betim</t>
  </si>
  <si>
    <t>090 Contagem</t>
  </si>
  <si>
    <t>092 Contagem</t>
  </si>
  <si>
    <t>093 Contagem</t>
  </si>
  <si>
    <t>313 Contagem</t>
  </si>
  <si>
    <t>052 Brumadinho</t>
  </si>
  <si>
    <t>288 ibirité</t>
  </si>
  <si>
    <t xml:space="preserve">351 Ibirité </t>
  </si>
  <si>
    <t>172 Mateus Leme</t>
  </si>
  <si>
    <t>174 Matozinhos</t>
  </si>
  <si>
    <t>194 Nova Lima</t>
  </si>
  <si>
    <t>241 Sabará</t>
  </si>
  <si>
    <t>286 Ribeirão das Neves</t>
  </si>
  <si>
    <t>321 Ribeirão das Neves</t>
  </si>
  <si>
    <t>346 Santa Luzia</t>
  </si>
  <si>
    <t>312 Santa Luzia</t>
  </si>
  <si>
    <t>118 Governador Valadares</t>
  </si>
  <si>
    <t>119 Governador Valadares</t>
  </si>
  <si>
    <t>318 Governador Valadares</t>
  </si>
  <si>
    <t>130 Ipatinga</t>
  </si>
  <si>
    <t>131 Ipatinga</t>
  </si>
  <si>
    <t>348 Ipatinga</t>
  </si>
  <si>
    <t>150 João Monlevade</t>
  </si>
  <si>
    <t>269 Téofilo Otoni</t>
  </si>
  <si>
    <t>270 Teófilo Otoni</t>
  </si>
  <si>
    <t>TOTAL PREÇO MÉDIO - NÃO ELEITORAL</t>
  </si>
  <si>
    <t>TOTAL PREÇO MÉDIO - ELEITORAL</t>
  </si>
  <si>
    <t>VALOR TOTAL MÉDIO - 24 MESES</t>
  </si>
  <si>
    <t>VALOR TOTAL MÉDIO DA REGIÃO - 24 MESES</t>
  </si>
  <si>
    <t>QUANTIDADE CARTÓRIOS</t>
  </si>
  <si>
    <t>MÉDIA POR CARTÓRIO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</si>
</sst>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.0000"/>
    <numFmt numFmtId="165" formatCode="&quot;R$&quot;\ #,##0.00"/>
    <numFmt numFmtId="166" formatCode="&quot;R$&quot;\ #,##0.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5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0" fillId="3" borderId="0" xfId="0" applyFill="1"/>
    <xf numFmtId="2" fontId="0" fillId="0" borderId="0" xfId="0" applyNumberFormat="1"/>
    <xf numFmtId="3" fontId="0" fillId="0" borderId="0" xfId="0" applyNumberFormat="1"/>
    <xf numFmtId="164" fontId="0" fillId="3" borderId="1" xfId="0" applyNumberFormat="1" applyFill="1" applyBorder="1"/>
    <xf numFmtId="165" fontId="0" fillId="3" borderId="1" xfId="0" applyNumberFormat="1" applyFill="1" applyBorder="1" applyAlignment="1">
      <alignment horizontal="right"/>
    </xf>
    <xf numFmtId="165" fontId="0" fillId="3" borderId="1" xfId="1" applyNumberFormat="1" applyFont="1" applyFill="1" applyBorder="1" applyAlignment="1">
      <alignment horizontal="right" vertical="center" wrapText="1"/>
    </xf>
    <xf numFmtId="0" fontId="0" fillId="0" borderId="1" xfId="0" applyBorder="1"/>
    <xf numFmtId="165" fontId="0" fillId="5" borderId="1" xfId="0" applyNumberFormat="1" applyFill="1" applyBorder="1" applyAlignment="1">
      <alignment horizontal="right"/>
    </xf>
    <xf numFmtId="164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3" fontId="3" fillId="3" borderId="1" xfId="1" applyFont="1" applyFill="1" applyBorder="1"/>
    <xf numFmtId="0" fontId="0" fillId="3" borderId="1" xfId="1" applyNumberFormat="1" applyFont="1" applyFill="1" applyBorder="1" applyAlignment="1">
      <alignment horizontal="center" vertical="center" wrapText="1"/>
    </xf>
    <xf numFmtId="0" fontId="0" fillId="3" borderId="1" xfId="1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1" applyNumberFormat="1" applyFont="1" applyFill="1" applyBorder="1"/>
    <xf numFmtId="0" fontId="0" fillId="3" borderId="1" xfId="0" applyFill="1" applyBorder="1"/>
    <xf numFmtId="43" fontId="0" fillId="3" borderId="1" xfId="1" applyFont="1" applyFill="1" applyBorder="1"/>
    <xf numFmtId="43" fontId="0" fillId="4" borderId="1" xfId="1" applyFont="1" applyFill="1" applyBorder="1"/>
    <xf numFmtId="2" fontId="0" fillId="3" borderId="1" xfId="0" applyNumberFormat="1" applyFill="1" applyBorder="1"/>
    <xf numFmtId="164" fontId="0" fillId="0" borderId="1" xfId="0" applyNumberFormat="1" applyBorder="1"/>
    <xf numFmtId="164" fontId="0" fillId="5" borderId="1" xfId="0" applyNumberFormat="1" applyFill="1" applyBorder="1"/>
    <xf numFmtId="164" fontId="0" fillId="3" borderId="1" xfId="1" applyNumberFormat="1" applyFont="1" applyFill="1" applyBorder="1"/>
    <xf numFmtId="165" fontId="0" fillId="3" borderId="1" xfId="0" applyNumberFormat="1" applyFill="1" applyBorder="1" applyAlignment="1">
      <alignment horizontal="left"/>
    </xf>
    <xf numFmtId="0" fontId="0" fillId="5" borderId="1" xfId="0" applyFill="1" applyBorder="1"/>
    <xf numFmtId="0" fontId="3" fillId="0" borderId="1" xfId="0" applyFont="1" applyBorder="1"/>
    <xf numFmtId="0" fontId="0" fillId="6" borderId="1" xfId="0" applyFill="1" applyBorder="1"/>
    <xf numFmtId="166" fontId="0" fillId="0" borderId="1" xfId="0" applyNumberFormat="1" applyBorder="1"/>
    <xf numFmtId="0" fontId="0" fillId="0" borderId="1" xfId="0" applyFill="1" applyBorder="1"/>
    <xf numFmtId="0" fontId="2" fillId="0" borderId="1" xfId="0" applyFont="1" applyBorder="1"/>
    <xf numFmtId="166" fontId="2" fillId="0" borderId="1" xfId="0" applyNumberFormat="1" applyFont="1" applyBorder="1"/>
    <xf numFmtId="0" fontId="4" fillId="2" borderId="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egal\Consumo%20Materiais%20de%20Limpeza%20Regi&#245;es%20A,C,D%20e%20F\Regi&#227;o%20A_01012023_a_3108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ão A - Jan2023 a Ago2023"/>
      <sheetName val="200009093"/>
      <sheetName val="200008980"/>
      <sheetName val="200000216"/>
      <sheetName val="200008645"/>
      <sheetName val="200000149"/>
      <sheetName val="200005224"/>
      <sheetName val="200009387"/>
      <sheetName val="200000329"/>
      <sheetName val="200002569"/>
      <sheetName val="200000321"/>
      <sheetName val="200000521"/>
      <sheetName val="200000739"/>
      <sheetName val="200000738"/>
      <sheetName val="200000487"/>
      <sheetName val="200000489"/>
      <sheetName val="200004482"/>
    </sheetNames>
    <sheetDataSet>
      <sheetData sheetId="0" refreshError="1"/>
      <sheetData sheetId="1" refreshError="1">
        <row r="1">
          <cell r="A1" t="str">
            <v>ZE</v>
          </cell>
          <cell r="B1" t="str">
            <v>U.R.</v>
          </cell>
          <cell r="C1" t="str">
            <v>Qtde Fornecida</v>
          </cell>
          <cell r="D1" t="str">
            <v>Preço Médio de Saída</v>
          </cell>
        </row>
        <row r="2">
          <cell r="A2" t="str">
            <v>- C</v>
          </cell>
          <cell r="B2" t="str">
            <v>001022 - CAE.920 - BELO HORIZONTE (VENDA NOVA) - CENTRAL DE ATENDIMENTO AO ELEITOR</v>
          </cell>
          <cell r="C2">
            <v>31</v>
          </cell>
          <cell r="D2">
            <v>5.59</v>
          </cell>
        </row>
        <row r="3">
          <cell r="A3" t="str">
            <v>001</v>
          </cell>
          <cell r="B3" t="str">
            <v>0465 - 001.ZE - ABAETE   (37) 3541-1673</v>
          </cell>
          <cell r="C3">
            <v>3</v>
          </cell>
          <cell r="D3">
            <v>5.59</v>
          </cell>
        </row>
        <row r="4">
          <cell r="A4" t="str">
            <v>002</v>
          </cell>
          <cell r="B4" t="str">
            <v>0467 - 002.ZE - ABRE CAMPO   (31) 3872-1602</v>
          </cell>
          <cell r="C4">
            <v>18</v>
          </cell>
          <cell r="D4">
            <v>5.59</v>
          </cell>
        </row>
        <row r="5">
          <cell r="A5" t="str">
            <v>003</v>
          </cell>
          <cell r="B5" t="str">
            <v>0468 - 003.ZE - ACUCENA   (33) 3298-1227</v>
          </cell>
          <cell r="C5">
            <v>15</v>
          </cell>
          <cell r="D5">
            <v>5.59</v>
          </cell>
        </row>
        <row r="6">
          <cell r="A6" t="str">
            <v>004</v>
          </cell>
          <cell r="B6" t="str">
            <v>0469 - 004.ZE - AGUAS FORMOSAS   (33) 3611-1464</v>
          </cell>
          <cell r="C6">
            <v>2</v>
          </cell>
          <cell r="D6">
            <v>5.59</v>
          </cell>
        </row>
        <row r="7">
          <cell r="A7" t="str">
            <v>008</v>
          </cell>
          <cell r="B7" t="str">
            <v>0473 - 008.ZE - ALFENAS   (35) 3291-4563</v>
          </cell>
          <cell r="C7">
            <v>8</v>
          </cell>
          <cell r="D7">
            <v>5.59</v>
          </cell>
        </row>
        <row r="8">
          <cell r="A8" t="str">
            <v>010</v>
          </cell>
          <cell r="B8" t="str">
            <v>0475 - 010.ZE - ALPINOPOLIS   (35) 3523-1008</v>
          </cell>
          <cell r="C8">
            <v>9</v>
          </cell>
          <cell r="D8">
            <v>5.59</v>
          </cell>
        </row>
        <row r="9">
          <cell r="A9" t="str">
            <v>011</v>
          </cell>
          <cell r="B9" t="str">
            <v>0476 - 011.ZE - ALTO RIO DOCE   (32) 3345-1467</v>
          </cell>
          <cell r="C9">
            <v>4</v>
          </cell>
          <cell r="D9">
            <v>5.59</v>
          </cell>
        </row>
        <row r="10">
          <cell r="A10" t="str">
            <v>013</v>
          </cell>
          <cell r="B10" t="str">
            <v>0478 - 013.ZE - ANDRADAS   (35) 3731-1407</v>
          </cell>
          <cell r="C10">
            <v>4</v>
          </cell>
          <cell r="D10">
            <v>5.59</v>
          </cell>
        </row>
        <row r="11">
          <cell r="A11" t="str">
            <v>014</v>
          </cell>
          <cell r="B11" t="str">
            <v>0479 - 014.ZE - ANDRELANDIA   (35) 3325-1094</v>
          </cell>
          <cell r="C11">
            <v>5</v>
          </cell>
          <cell r="D11">
            <v>5.59</v>
          </cell>
        </row>
        <row r="12">
          <cell r="A12" t="str">
            <v>015</v>
          </cell>
          <cell r="B12" t="str">
            <v>0480 - 015.ZE - ARACUAI   (33) 3731-1022</v>
          </cell>
          <cell r="C12">
            <v>2</v>
          </cell>
          <cell r="D12">
            <v>5.59</v>
          </cell>
        </row>
        <row r="13">
          <cell r="A13" t="str">
            <v>016</v>
          </cell>
          <cell r="B13" t="str">
            <v>0481 - 016.ZE - ARAGUARI   (34) 3690-3156</v>
          </cell>
          <cell r="C13">
            <v>20</v>
          </cell>
          <cell r="D13">
            <v>5.59</v>
          </cell>
        </row>
        <row r="14">
          <cell r="A14" t="str">
            <v>017</v>
          </cell>
          <cell r="B14" t="str">
            <v>0482 - 017.ZE - ARAXA   (34) 3661-1511</v>
          </cell>
          <cell r="C14">
            <v>2</v>
          </cell>
          <cell r="D14">
            <v>5.59</v>
          </cell>
        </row>
        <row r="15">
          <cell r="A15" t="str">
            <v>018</v>
          </cell>
          <cell r="B15" t="str">
            <v>0483 - 018.ZE - ARCOS   (37) 3351-3033</v>
          </cell>
          <cell r="C15">
            <v>4</v>
          </cell>
          <cell r="D15">
            <v>5.59</v>
          </cell>
        </row>
        <row r="16">
          <cell r="A16" t="str">
            <v>019</v>
          </cell>
          <cell r="B16" t="str">
            <v>0484 - 019.ZE - AREADO   (35) 3293-1615</v>
          </cell>
          <cell r="C16">
            <v>5</v>
          </cell>
          <cell r="D16">
            <v>5.59</v>
          </cell>
        </row>
        <row r="17">
          <cell r="A17" t="str">
            <v>021</v>
          </cell>
          <cell r="B17" t="str">
            <v>0486 - 021.ZE - BAMBUI   (37) 3431-1910</v>
          </cell>
          <cell r="C17">
            <v>10</v>
          </cell>
          <cell r="D17">
            <v>5.59</v>
          </cell>
        </row>
        <row r="18">
          <cell r="A18" t="str">
            <v>022</v>
          </cell>
          <cell r="B18" t="str">
            <v>0487 - 022.ZE - BARAO DE COCAIS   (31) 3837-2321</v>
          </cell>
          <cell r="C18">
            <v>3</v>
          </cell>
          <cell r="D18">
            <v>5.59</v>
          </cell>
        </row>
        <row r="19">
          <cell r="A19" t="str">
            <v>024</v>
          </cell>
          <cell r="B19" t="str">
            <v>0489 - 024.ZE - BARBACENA   (32) 3331-2964</v>
          </cell>
          <cell r="C19">
            <v>47</v>
          </cell>
          <cell r="D19">
            <v>5.59</v>
          </cell>
        </row>
        <row r="20">
          <cell r="A20" t="str">
            <v>050</v>
          </cell>
          <cell r="B20" t="str">
            <v>0496 - 050.ZE - BRASILIA DE MINAS   (38) 3231-3040</v>
          </cell>
          <cell r="C20">
            <v>9</v>
          </cell>
          <cell r="D20">
            <v>5.59</v>
          </cell>
        </row>
        <row r="21">
          <cell r="A21" t="str">
            <v>038</v>
          </cell>
          <cell r="B21" t="str">
            <v>0508 - 038.ZE - BELO HORIZONTE   (31) 3453-6006</v>
          </cell>
          <cell r="C21">
            <v>30</v>
          </cell>
          <cell r="D21">
            <v>5.59</v>
          </cell>
        </row>
        <row r="22">
          <cell r="A22" t="str">
            <v>041</v>
          </cell>
          <cell r="B22" t="str">
            <v>0511 - 041.ZE - IGARAPE   (31) 3534-2243</v>
          </cell>
          <cell r="C22">
            <v>2</v>
          </cell>
          <cell r="D22">
            <v>5.59</v>
          </cell>
        </row>
        <row r="23">
          <cell r="A23" t="str">
            <v>043</v>
          </cell>
          <cell r="B23" t="str">
            <v>0513 - 043.ZE - BOA ESPERANCA   (35) 3851-3210</v>
          </cell>
          <cell r="C23">
            <v>4</v>
          </cell>
          <cell r="D23">
            <v>5.59</v>
          </cell>
        </row>
        <row r="24">
          <cell r="A24" t="str">
            <v>045</v>
          </cell>
          <cell r="B24" t="str">
            <v>0515 - 045.ZE - BOM DESPACHO   (37) 3521-1688</v>
          </cell>
          <cell r="C24">
            <v>6</v>
          </cell>
          <cell r="D24">
            <v>5.59</v>
          </cell>
        </row>
        <row r="25">
          <cell r="A25" t="str">
            <v>047</v>
          </cell>
          <cell r="B25" t="str">
            <v>0517 - 047.ZE - BONFIM   (31) 3576-1377</v>
          </cell>
          <cell r="C25">
            <v>4</v>
          </cell>
          <cell r="D25">
            <v>5.59</v>
          </cell>
        </row>
        <row r="26">
          <cell r="A26" t="str">
            <v>051</v>
          </cell>
          <cell r="B26" t="str">
            <v>0520 - 051.ZE - BRAZÓPOLIS   (35) 3641-1600</v>
          </cell>
          <cell r="C26">
            <v>13</v>
          </cell>
          <cell r="D26">
            <v>5.59</v>
          </cell>
        </row>
        <row r="27">
          <cell r="A27" t="str">
            <v>052</v>
          </cell>
          <cell r="B27" t="str">
            <v>0521 - 052.ZE - BRUMADINHO   (31) 3571-1192</v>
          </cell>
          <cell r="C27">
            <v>4</v>
          </cell>
          <cell r="D27">
            <v>5.59</v>
          </cell>
        </row>
        <row r="28">
          <cell r="A28" t="str">
            <v>056</v>
          </cell>
          <cell r="B28" t="str">
            <v>0525 - 056.ZE - CAETE   (31) 3651-3727</v>
          </cell>
          <cell r="C28">
            <v>5</v>
          </cell>
          <cell r="D28">
            <v>5.59</v>
          </cell>
        </row>
        <row r="29">
          <cell r="A29" t="str">
            <v>058</v>
          </cell>
          <cell r="B29" t="str">
            <v>0527 - 058.ZE - CAMANDUCAIA   (35) 3433-1457</v>
          </cell>
          <cell r="C29">
            <v>9</v>
          </cell>
          <cell r="D29">
            <v>5.59</v>
          </cell>
        </row>
        <row r="30">
          <cell r="A30" t="str">
            <v>061</v>
          </cell>
          <cell r="B30" t="str">
            <v>0530 - 061.ZE - CAMPANHA   (35) 3261-1585</v>
          </cell>
          <cell r="C30">
            <v>17</v>
          </cell>
          <cell r="D30">
            <v>5.59</v>
          </cell>
        </row>
        <row r="31">
          <cell r="A31" t="str">
            <v>064</v>
          </cell>
          <cell r="B31" t="str">
            <v>0533 - 064.ZE - CAMPO BELO   (35) 3832-2464</v>
          </cell>
          <cell r="C31">
            <v>4</v>
          </cell>
          <cell r="D31">
            <v>5.59</v>
          </cell>
        </row>
        <row r="32">
          <cell r="A32" t="str">
            <v>065</v>
          </cell>
          <cell r="B32" t="str">
            <v>0534 - 065.ZE - CAMPOS GERAIS   (35) 3853-1435</v>
          </cell>
          <cell r="C32">
            <v>4</v>
          </cell>
          <cell r="D32">
            <v>5.59</v>
          </cell>
        </row>
        <row r="33">
          <cell r="A33" t="str">
            <v>069</v>
          </cell>
          <cell r="B33" t="str">
            <v>0538 - 069.ZE - CARANGOLA   (32) 3741-1487</v>
          </cell>
          <cell r="C33">
            <v>6</v>
          </cell>
          <cell r="D33">
            <v>5.59</v>
          </cell>
        </row>
        <row r="34">
          <cell r="A34" t="str">
            <v>070</v>
          </cell>
          <cell r="B34" t="str">
            <v>0539 - 070.ZE - DIVINO   (32) 3743-1543</v>
          </cell>
          <cell r="C34">
            <v>10</v>
          </cell>
          <cell r="D34">
            <v>5.59</v>
          </cell>
        </row>
        <row r="35">
          <cell r="A35" t="str">
            <v>072</v>
          </cell>
          <cell r="B35" t="str">
            <v>0541 - 072.ZE - CARATINGA   (33) 3321-5155</v>
          </cell>
          <cell r="C35">
            <v>10</v>
          </cell>
          <cell r="D35">
            <v>5.59</v>
          </cell>
        </row>
        <row r="36">
          <cell r="A36" t="str">
            <v>077</v>
          </cell>
          <cell r="B36" t="str">
            <v>0546 - 077.ZE - CARMO DO RIO CLARO   (35) 3561-1793</v>
          </cell>
          <cell r="C36">
            <v>8</v>
          </cell>
          <cell r="D36">
            <v>5.59</v>
          </cell>
        </row>
        <row r="37">
          <cell r="A37" t="str">
            <v>079</v>
          </cell>
          <cell r="B37" t="str">
            <v>0548 - 079.ZE - CATAGUASES   (32) 3429-2529</v>
          </cell>
          <cell r="C37">
            <v>2</v>
          </cell>
          <cell r="D37">
            <v>5.59</v>
          </cell>
        </row>
        <row r="38">
          <cell r="A38" t="str">
            <v>083</v>
          </cell>
          <cell r="B38" t="str">
            <v>0552 - 083.ZE - CONCEICAO DO MATO DENTRO   (31) 3868-1833</v>
          </cell>
          <cell r="C38">
            <v>5</v>
          </cell>
          <cell r="D38">
            <v>5.59</v>
          </cell>
        </row>
        <row r="39">
          <cell r="A39" t="str">
            <v>089</v>
          </cell>
          <cell r="B39" t="str">
            <v>0558 - 089.ZE - CONSELHEIRO PENA   (33) 3261-1077</v>
          </cell>
          <cell r="C39">
            <v>11</v>
          </cell>
          <cell r="D39">
            <v>5.59</v>
          </cell>
        </row>
        <row r="40">
          <cell r="A40" t="str">
            <v>094</v>
          </cell>
          <cell r="B40" t="str">
            <v>0563 - 094.ZE - CORACAO DE JESUS   (38) 3228-1138</v>
          </cell>
          <cell r="C40">
            <v>4</v>
          </cell>
          <cell r="D40">
            <v>5.59</v>
          </cell>
        </row>
        <row r="41">
          <cell r="A41" t="str">
            <v>097</v>
          </cell>
          <cell r="B41" t="str">
            <v>0569 - 097.ZE - CORONEL FABRICIANO   (31) 3842-1526</v>
          </cell>
          <cell r="C41">
            <v>20</v>
          </cell>
          <cell r="D41">
            <v>5.59</v>
          </cell>
        </row>
        <row r="42">
          <cell r="A42" t="str">
            <v>098</v>
          </cell>
          <cell r="B42" t="str">
            <v>0570 - 098.ZE - TIMOTEO   (31) 3847-4807</v>
          </cell>
          <cell r="C42">
            <v>18</v>
          </cell>
          <cell r="D42">
            <v>5.59</v>
          </cell>
        </row>
        <row r="43">
          <cell r="A43" t="str">
            <v>099</v>
          </cell>
          <cell r="B43" t="str">
            <v>0571 - 099.ZE - CRISTINA   (35) 3281-1609</v>
          </cell>
          <cell r="C43">
            <v>4</v>
          </cell>
          <cell r="D43">
            <v>5.59</v>
          </cell>
        </row>
        <row r="44">
          <cell r="A44" t="str">
            <v>103</v>
          </cell>
          <cell r="B44" t="str">
            <v>0575 - 103.ZE - DIVINOPOLIS   (37) 3222-6343</v>
          </cell>
          <cell r="C44">
            <v>3</v>
          </cell>
          <cell r="D44">
            <v>5.59</v>
          </cell>
        </row>
        <row r="45">
          <cell r="A45" t="str">
            <v>106</v>
          </cell>
          <cell r="B45" t="str">
            <v>0578 - 106.ZE - ENTRE RIOS DE MINAS   (31) 3751-1477</v>
          </cell>
          <cell r="C45">
            <v>1</v>
          </cell>
          <cell r="D45">
            <v>5.59</v>
          </cell>
        </row>
        <row r="46">
          <cell r="A46" t="str">
            <v>108</v>
          </cell>
          <cell r="B46" t="str">
            <v>0580 - 108.ZE - ESMERALDAS   (31) 3538-1425</v>
          </cell>
          <cell r="C46">
            <v>6</v>
          </cell>
          <cell r="D46">
            <v>5.59</v>
          </cell>
        </row>
        <row r="47">
          <cell r="A47" t="str">
            <v>109</v>
          </cell>
          <cell r="B47" t="str">
            <v>0581 - 109.ZE - ESPINOSA   (38) 3812-1606</v>
          </cell>
          <cell r="C47">
            <v>5</v>
          </cell>
          <cell r="D47">
            <v>5.59</v>
          </cell>
        </row>
        <row r="48">
          <cell r="A48" t="str">
            <v>110</v>
          </cell>
          <cell r="B48" t="str">
            <v>0582 - 110.ZE - ESTRELA DO SUL   (34) 3843-1150</v>
          </cell>
          <cell r="C48">
            <v>2</v>
          </cell>
          <cell r="D48">
            <v>5.59</v>
          </cell>
        </row>
        <row r="49">
          <cell r="A49" t="str">
            <v>111</v>
          </cell>
          <cell r="B49" t="str">
            <v>0583 - 111.ZE - EUGENOPOLIS   (32) 3724-1323</v>
          </cell>
          <cell r="C49">
            <v>6</v>
          </cell>
          <cell r="D49">
            <v>5.59</v>
          </cell>
        </row>
        <row r="50">
          <cell r="A50" t="str">
            <v>114</v>
          </cell>
          <cell r="B50" t="str">
            <v>0586 - 114.ZE - FORMIGA   (37) 3321-1846</v>
          </cell>
          <cell r="C50">
            <v>5</v>
          </cell>
          <cell r="D50">
            <v>5.59</v>
          </cell>
        </row>
        <row r="51">
          <cell r="A51" t="str">
            <v>115</v>
          </cell>
          <cell r="B51" t="str">
            <v>0587 - 115.ZE - FRANCISCO SA   (38) 3233-1552</v>
          </cell>
          <cell r="C51">
            <v>5</v>
          </cell>
          <cell r="D51">
            <v>5.59</v>
          </cell>
        </row>
        <row r="52">
          <cell r="A52" t="str">
            <v>116</v>
          </cell>
          <cell r="B52" t="str">
            <v>0588 - 116.ZE - FRUTAL   (34) 3421-8585</v>
          </cell>
          <cell r="C52">
            <v>2</v>
          </cell>
          <cell r="D52">
            <v>5.59</v>
          </cell>
        </row>
        <row r="53">
          <cell r="A53" t="str">
            <v>117</v>
          </cell>
          <cell r="B53" t="str">
            <v>0589 - 117.ZE - GALILEIA   (33) 3244-1192</v>
          </cell>
          <cell r="C53">
            <v>4</v>
          </cell>
          <cell r="D53">
            <v>5.59</v>
          </cell>
        </row>
        <row r="54">
          <cell r="A54" t="str">
            <v>118</v>
          </cell>
          <cell r="B54" t="str">
            <v>0590 - 118.ZE - GOVERNADOR VALADARES   (33) 3271-2018</v>
          </cell>
          <cell r="C54">
            <v>2</v>
          </cell>
          <cell r="D54">
            <v>5.59</v>
          </cell>
        </row>
        <row r="55">
          <cell r="A55" t="str">
            <v>125</v>
          </cell>
          <cell r="B55" t="str">
            <v>0597 - 125.ZE - GUAXUPE   (35) 3551-6108</v>
          </cell>
          <cell r="C55">
            <v>7</v>
          </cell>
          <cell r="D55">
            <v>5.59</v>
          </cell>
        </row>
        <row r="56">
          <cell r="A56" t="str">
            <v>127</v>
          </cell>
          <cell r="B56" t="str">
            <v>0599 - 127.ZE - IBIRACI   (35) 3544-1207</v>
          </cell>
          <cell r="C56">
            <v>2</v>
          </cell>
          <cell r="D56">
            <v>5.59</v>
          </cell>
        </row>
        <row r="57">
          <cell r="A57" t="str">
            <v>128</v>
          </cell>
          <cell r="B57" t="str">
            <v>0600 - 128.ZE - INHAPIM   (33) 3315-1610</v>
          </cell>
          <cell r="C57">
            <v>12</v>
          </cell>
          <cell r="D57">
            <v>5.59</v>
          </cell>
        </row>
        <row r="58">
          <cell r="A58" t="str">
            <v>129</v>
          </cell>
          <cell r="B58" t="str">
            <v>0601 - 129.ZE - IPANEMA   (33) 3314-1686</v>
          </cell>
          <cell r="C58">
            <v>2</v>
          </cell>
          <cell r="D58">
            <v>5.59</v>
          </cell>
        </row>
        <row r="59">
          <cell r="A59" t="str">
            <v>132</v>
          </cell>
          <cell r="B59" t="str">
            <v>0604 - 132.ZE - ITABIRA   (31) 3831-5065</v>
          </cell>
          <cell r="C59">
            <v>5</v>
          </cell>
          <cell r="D59">
            <v>5.59</v>
          </cell>
        </row>
        <row r="60">
          <cell r="A60" t="str">
            <v>133</v>
          </cell>
          <cell r="B60" t="str">
            <v>0605 - 133.ZE - ITABIRITO   (31) 3561-1467</v>
          </cell>
          <cell r="C60">
            <v>12</v>
          </cell>
          <cell r="D60">
            <v>5.59</v>
          </cell>
        </row>
        <row r="61">
          <cell r="A61" t="str">
            <v>134</v>
          </cell>
          <cell r="B61" t="str">
            <v>0606 - 134.ZE - ITAJUBA   (35) 3622-2244</v>
          </cell>
          <cell r="C61">
            <v>7</v>
          </cell>
          <cell r="D61">
            <v>5.59</v>
          </cell>
        </row>
        <row r="62">
          <cell r="A62" t="str">
            <v>136</v>
          </cell>
          <cell r="B62" t="str">
            <v>0608 - 136.ZE - ITAMBACURI   (33) 3511-1957</v>
          </cell>
          <cell r="C62">
            <v>9</v>
          </cell>
          <cell r="D62">
            <v>5.59</v>
          </cell>
        </row>
        <row r="63">
          <cell r="A63" t="str">
            <v>139</v>
          </cell>
          <cell r="B63" t="str">
            <v>0611 - 139.ZE - ITAPECERICA   (37) 3341-1903</v>
          </cell>
          <cell r="C63">
            <v>7</v>
          </cell>
          <cell r="D63">
            <v>5.59</v>
          </cell>
        </row>
        <row r="64">
          <cell r="A64" t="str">
            <v>140</v>
          </cell>
          <cell r="B64" t="str">
            <v>0612 - 140.ZE - ITAUNA   (37) 3241-1080</v>
          </cell>
          <cell r="C64">
            <v>3</v>
          </cell>
          <cell r="D64">
            <v>5.59</v>
          </cell>
        </row>
        <row r="65">
          <cell r="A65" t="str">
            <v>142</v>
          </cell>
          <cell r="B65" t="str">
            <v>0614 - 142.ZE - ITURAMA   (34) 3411-4402</v>
          </cell>
          <cell r="C65">
            <v>7</v>
          </cell>
          <cell r="D65">
            <v>5.59</v>
          </cell>
        </row>
        <row r="66">
          <cell r="A66" t="str">
            <v>144</v>
          </cell>
          <cell r="B66" t="str">
            <v>0616 - 144.ZE - JACINTO   (33) 3723-1131</v>
          </cell>
          <cell r="C66">
            <v>6</v>
          </cell>
          <cell r="D66">
            <v>5.59</v>
          </cell>
        </row>
        <row r="67">
          <cell r="A67" t="str">
            <v>148</v>
          </cell>
          <cell r="B67" t="str">
            <v>0620 - 148.ZE - JANUARIA   (38) 3621-2370</v>
          </cell>
          <cell r="C67">
            <v>12</v>
          </cell>
          <cell r="D67">
            <v>5.59</v>
          </cell>
        </row>
        <row r="68">
          <cell r="A68" t="str">
            <v>150</v>
          </cell>
          <cell r="B68" t="str">
            <v>0622 - 150.ZE - JOAO MONLEVADE   (31) 3852-5799</v>
          </cell>
          <cell r="C68">
            <v>6</v>
          </cell>
          <cell r="D68">
            <v>5.59</v>
          </cell>
        </row>
        <row r="69">
          <cell r="A69" t="str">
            <v>156</v>
          </cell>
          <cell r="B69" t="str">
            <v>0628 - 156.ZE - LAGOA DA PRATA   (37) 3261-2855</v>
          </cell>
          <cell r="C69">
            <v>3</v>
          </cell>
          <cell r="D69">
            <v>5.59</v>
          </cell>
        </row>
        <row r="70">
          <cell r="A70" t="str">
            <v>158</v>
          </cell>
          <cell r="B70" t="str">
            <v>0630 - 158.ZE - LAJINHA   (33) 3344-1699</v>
          </cell>
          <cell r="C70">
            <v>3</v>
          </cell>
          <cell r="D70">
            <v>5.59</v>
          </cell>
        </row>
        <row r="71">
          <cell r="A71" t="str">
            <v>161</v>
          </cell>
          <cell r="B71" t="str">
            <v>0633 - 161.ZE - LEOPOLDINA   (32) 3441-5160</v>
          </cell>
          <cell r="C71">
            <v>7</v>
          </cell>
          <cell r="D71">
            <v>5.59</v>
          </cell>
        </row>
        <row r="72">
          <cell r="A72" t="str">
            <v>162</v>
          </cell>
          <cell r="B72" t="str">
            <v>0634 - 162.ZE - LIMA DUARTE   (32) 3281-1122</v>
          </cell>
          <cell r="C72">
            <v>15</v>
          </cell>
          <cell r="D72">
            <v>5.59</v>
          </cell>
        </row>
        <row r="73">
          <cell r="A73" t="str">
            <v>163</v>
          </cell>
          <cell r="B73" t="str">
            <v>0635 - 163.ZE - LUZ   (37) 3421-3177</v>
          </cell>
          <cell r="C73">
            <v>3</v>
          </cell>
          <cell r="D73">
            <v>5.59</v>
          </cell>
        </row>
        <row r="74">
          <cell r="A74" t="str">
            <v>164</v>
          </cell>
          <cell r="B74" t="str">
            <v>0636 - 164.ZE - MACHADO   (35) 3295-3198</v>
          </cell>
          <cell r="C74">
            <v>2</v>
          </cell>
          <cell r="D74">
            <v>5.59</v>
          </cell>
        </row>
        <row r="75">
          <cell r="A75" t="str">
            <v>165</v>
          </cell>
          <cell r="B75" t="str">
            <v>0637 - 165.ZE - MALACACHETA   (33) 3514-1515</v>
          </cell>
          <cell r="C75">
            <v>6</v>
          </cell>
          <cell r="D75">
            <v>5.59</v>
          </cell>
        </row>
        <row r="76">
          <cell r="A76" t="str">
            <v>167</v>
          </cell>
          <cell r="B76" t="str">
            <v>0639 - 167.ZE - MANHUACU   (33) 3331-1926</v>
          </cell>
          <cell r="C76">
            <v>5</v>
          </cell>
          <cell r="D76">
            <v>5.59</v>
          </cell>
        </row>
        <row r="77">
          <cell r="A77" t="str">
            <v>168</v>
          </cell>
          <cell r="B77" t="str">
            <v>0640 - 168.ZE - MANHUMIRIM   (33) 3341-2041</v>
          </cell>
          <cell r="C77">
            <v>30</v>
          </cell>
          <cell r="D77">
            <v>5.59</v>
          </cell>
        </row>
        <row r="78">
          <cell r="A78" t="str">
            <v>169</v>
          </cell>
          <cell r="B78" t="str">
            <v>0641 - 169.ZE - MANTENA   (33) 3241-1863</v>
          </cell>
          <cell r="C78">
            <v>8</v>
          </cell>
          <cell r="D78">
            <v>5.59</v>
          </cell>
        </row>
        <row r="79">
          <cell r="A79" t="str">
            <v>173</v>
          </cell>
          <cell r="B79" t="str">
            <v>0645 - 173.ZE - MATIAS BARBOSA   (32) 3273-1048</v>
          </cell>
          <cell r="C79">
            <v>6</v>
          </cell>
          <cell r="D79">
            <v>5.59</v>
          </cell>
        </row>
        <row r="80">
          <cell r="A80" t="str">
            <v>176</v>
          </cell>
          <cell r="B80" t="str">
            <v>0648 - 176.ZE - MESQUITA   (33) 3251-1372</v>
          </cell>
          <cell r="C80">
            <v>13</v>
          </cell>
          <cell r="D80">
            <v>5.59</v>
          </cell>
        </row>
        <row r="81">
          <cell r="A81" t="str">
            <v>177</v>
          </cell>
          <cell r="B81" t="str">
            <v>0649 - 177.ZE - MINAS NOVAS   (33) 3764-1199</v>
          </cell>
          <cell r="C81">
            <v>6</v>
          </cell>
          <cell r="D81">
            <v>5.59</v>
          </cell>
        </row>
        <row r="82">
          <cell r="A82" t="str">
            <v>180</v>
          </cell>
          <cell r="B82" t="str">
            <v>0652 - 180.ZE - MONTE AZUL   (38) 3811-1401</v>
          </cell>
          <cell r="C82">
            <v>4</v>
          </cell>
          <cell r="D82">
            <v>5.59</v>
          </cell>
        </row>
        <row r="83">
          <cell r="A83" t="str">
            <v>181</v>
          </cell>
          <cell r="B83" t="str">
            <v>0654 - 181.ZE - MONTE CARMELO   (34) 3842-5013</v>
          </cell>
          <cell r="C83">
            <v>2</v>
          </cell>
          <cell r="D83">
            <v>5.59</v>
          </cell>
        </row>
        <row r="84">
          <cell r="A84" t="str">
            <v>182</v>
          </cell>
          <cell r="B84" t="str">
            <v>0655 - 182.ZE - MONTE SANTO DE MINAS   (35) 3591-2390</v>
          </cell>
          <cell r="C84">
            <v>16</v>
          </cell>
          <cell r="D84">
            <v>5.59</v>
          </cell>
        </row>
        <row r="85">
          <cell r="A85" t="str">
            <v>184</v>
          </cell>
          <cell r="B85" t="str">
            <v>0657 - 184.ZE - MONTES CLAROS   (38) 3224-5505</v>
          </cell>
          <cell r="C85">
            <v>6</v>
          </cell>
          <cell r="D85">
            <v>5.59</v>
          </cell>
        </row>
        <row r="86">
          <cell r="A86" t="str">
            <v>188</v>
          </cell>
          <cell r="B86" t="str">
            <v>0661 - 188.ZE - MUTUM   (33) 3312-1235</v>
          </cell>
          <cell r="C86">
            <v>7</v>
          </cell>
          <cell r="D86">
            <v>5.59</v>
          </cell>
        </row>
        <row r="87">
          <cell r="A87" t="str">
            <v>189</v>
          </cell>
          <cell r="B87" t="str">
            <v>0662 - 189.ZE - MUZAMBINHO   (35) 3571-2518</v>
          </cell>
          <cell r="C87">
            <v>4</v>
          </cell>
          <cell r="D87">
            <v>5.59</v>
          </cell>
        </row>
        <row r="88">
          <cell r="A88" t="str">
            <v>190</v>
          </cell>
          <cell r="B88" t="str">
            <v>0663 - 190.ZE - NANUQUE   (33) 3621-4866</v>
          </cell>
          <cell r="C88">
            <v>4</v>
          </cell>
          <cell r="D88">
            <v>5.59</v>
          </cell>
        </row>
        <row r="89">
          <cell r="A89" t="str">
            <v>192</v>
          </cell>
          <cell r="B89" t="str">
            <v>0665 - 192.ZE - NEPOMUCENO   (35) 3861-1071</v>
          </cell>
          <cell r="C89">
            <v>12</v>
          </cell>
          <cell r="D89">
            <v>5.59</v>
          </cell>
        </row>
        <row r="90">
          <cell r="A90" t="str">
            <v>194</v>
          </cell>
          <cell r="B90" t="str">
            <v>0667 - 194.ZE - NOVA LIMA   (31) 3541-3206</v>
          </cell>
          <cell r="C90">
            <v>10</v>
          </cell>
          <cell r="D90">
            <v>5.59</v>
          </cell>
        </row>
        <row r="91">
          <cell r="A91" t="str">
            <v>196</v>
          </cell>
          <cell r="B91" t="str">
            <v>0669 - 196.ZE - NOVO CRUZEIRO   (33) 3533-1345</v>
          </cell>
          <cell r="C91">
            <v>9</v>
          </cell>
          <cell r="D91">
            <v>5.59</v>
          </cell>
        </row>
        <row r="92">
          <cell r="A92" t="str">
            <v>197</v>
          </cell>
          <cell r="B92" t="str">
            <v>0670 - 197.ZE - OLIVEIRA   (37) 3331-3717</v>
          </cell>
          <cell r="C92">
            <v>15</v>
          </cell>
          <cell r="D92">
            <v>5.59</v>
          </cell>
        </row>
        <row r="93">
          <cell r="A93" t="str">
            <v>201</v>
          </cell>
          <cell r="B93" t="str">
            <v>0678 - 201.ZE - PALMA   (32) 3446-1310</v>
          </cell>
          <cell r="C93">
            <v>4</v>
          </cell>
          <cell r="D93">
            <v>5.59</v>
          </cell>
        </row>
        <row r="94">
          <cell r="A94" t="str">
            <v>203</v>
          </cell>
          <cell r="B94" t="str">
            <v>0680 - 203.ZE - PARACATU   (38) 3672-1462</v>
          </cell>
          <cell r="C94">
            <v>3</v>
          </cell>
          <cell r="D94">
            <v>5.59</v>
          </cell>
        </row>
        <row r="95">
          <cell r="A95" t="str">
            <v>205</v>
          </cell>
          <cell r="B95" t="str">
            <v>0682 - 205.ZE - PARAISOPOLIS   (35) 3651-1345</v>
          </cell>
          <cell r="C95">
            <v>2</v>
          </cell>
          <cell r="D95">
            <v>5.59</v>
          </cell>
        </row>
        <row r="96">
          <cell r="A96" t="str">
            <v>208</v>
          </cell>
          <cell r="B96" t="str">
            <v>0684 - 208.ZE - PASSA TEMPO   (37) 3335-1222</v>
          </cell>
          <cell r="C96">
            <v>3</v>
          </cell>
          <cell r="D96">
            <v>5.59</v>
          </cell>
        </row>
        <row r="97">
          <cell r="A97" t="str">
            <v>209</v>
          </cell>
          <cell r="B97" t="str">
            <v>0685 - 209.ZE - PASSOS   (35) 3521-9504</v>
          </cell>
          <cell r="C97">
            <v>9</v>
          </cell>
          <cell r="D97">
            <v>5.59</v>
          </cell>
        </row>
        <row r="98">
          <cell r="A98" t="str">
            <v>210</v>
          </cell>
          <cell r="B98" t="str">
            <v>0686 - 210.ZE - PATOS DE MINAS   (34) 3821-9769</v>
          </cell>
          <cell r="C98">
            <v>1</v>
          </cell>
          <cell r="D98">
            <v>5.59</v>
          </cell>
        </row>
        <row r="99">
          <cell r="A99" t="str">
            <v>212</v>
          </cell>
          <cell r="B99" t="str">
            <v>0688 - 212.ZE - PECANHA   (33) 3411-1068</v>
          </cell>
          <cell r="C99">
            <v>2</v>
          </cell>
          <cell r="D99">
            <v>5.59</v>
          </cell>
        </row>
        <row r="100">
          <cell r="A100" t="str">
            <v>213</v>
          </cell>
          <cell r="B100" t="str">
            <v>0689 - 213.ZE - PEDRA AZUL   (33) 3751-1154</v>
          </cell>
          <cell r="C100">
            <v>6</v>
          </cell>
          <cell r="D100">
            <v>5.59</v>
          </cell>
        </row>
        <row r="101">
          <cell r="A101" t="str">
            <v>215</v>
          </cell>
          <cell r="B101" t="str">
            <v>0691 - 215.ZE - PEDRO LEOPOLDO   (31) 3661-2822</v>
          </cell>
          <cell r="C101">
            <v>2</v>
          </cell>
          <cell r="D101">
            <v>5.59</v>
          </cell>
        </row>
        <row r="102">
          <cell r="A102" t="str">
            <v>216</v>
          </cell>
          <cell r="B102" t="str">
            <v>0692 - 216.ZE - PERDOES   (35) 3864-2073</v>
          </cell>
          <cell r="C102">
            <v>3</v>
          </cell>
          <cell r="D102">
            <v>5.59</v>
          </cell>
        </row>
        <row r="103">
          <cell r="A103" t="str">
            <v>218</v>
          </cell>
          <cell r="B103" t="str">
            <v>0693 - 218.ZE - PIRAPORA   (38) 3741-1424</v>
          </cell>
          <cell r="C103">
            <v>8</v>
          </cell>
          <cell r="D103">
            <v>5.59</v>
          </cell>
        </row>
        <row r="104">
          <cell r="A104" t="str">
            <v>220</v>
          </cell>
          <cell r="B104" t="str">
            <v>0695 - 220.ZE - PIUMHI   (37) 3371-2636</v>
          </cell>
          <cell r="C104">
            <v>1</v>
          </cell>
          <cell r="D104">
            <v>5.59</v>
          </cell>
        </row>
        <row r="105">
          <cell r="A105" t="str">
            <v>225</v>
          </cell>
          <cell r="B105" t="str">
            <v>0700 - 225.ZE - PONTE NOVA   (31) 3881-1928</v>
          </cell>
          <cell r="C105">
            <v>8</v>
          </cell>
          <cell r="D105">
            <v>5.59</v>
          </cell>
        </row>
        <row r="106">
          <cell r="A106" t="str">
            <v>226</v>
          </cell>
          <cell r="B106" t="str">
            <v>0701 - 226.ZE - PORTEIRINHA   (38) 3831-1078</v>
          </cell>
          <cell r="C106">
            <v>10</v>
          </cell>
          <cell r="D106">
            <v>5.59</v>
          </cell>
        </row>
        <row r="107">
          <cell r="A107" t="str">
            <v>227</v>
          </cell>
          <cell r="B107" t="str">
            <v>0702 - 227.ZE - POUSO ALEGRE   (35) 3422-2203</v>
          </cell>
          <cell r="C107">
            <v>17</v>
          </cell>
          <cell r="D107">
            <v>5.59</v>
          </cell>
        </row>
        <row r="108">
          <cell r="A108" t="str">
            <v>228</v>
          </cell>
          <cell r="B108" t="str">
            <v>0703 - 228.ZE - PRADOS   (32) 3353-6243</v>
          </cell>
          <cell r="C108">
            <v>17</v>
          </cell>
          <cell r="D108">
            <v>5.59</v>
          </cell>
        </row>
        <row r="109">
          <cell r="A109" t="str">
            <v>229</v>
          </cell>
          <cell r="B109" t="str">
            <v>0704 - 229.ZE - PRATA   (34) 3431-3735</v>
          </cell>
          <cell r="C109">
            <v>10</v>
          </cell>
          <cell r="D109">
            <v>5.59</v>
          </cell>
        </row>
        <row r="110">
          <cell r="A110" t="str">
            <v>231</v>
          </cell>
          <cell r="B110" t="str">
            <v>0706 - 231.ZE - RAUL SOARES   (33) 3351-1769</v>
          </cell>
          <cell r="C110">
            <v>6</v>
          </cell>
          <cell r="D110">
            <v>5.59</v>
          </cell>
        </row>
        <row r="111">
          <cell r="A111" t="str">
            <v>232</v>
          </cell>
          <cell r="B111" t="str">
            <v>0707 - 232.ZE - RESENDE COSTA   (32) 3354-1692</v>
          </cell>
          <cell r="C111">
            <v>2</v>
          </cell>
          <cell r="D111">
            <v>5.59</v>
          </cell>
        </row>
        <row r="112">
          <cell r="A112" t="str">
            <v>234</v>
          </cell>
          <cell r="B112" t="str">
            <v>0709 - 234.ZE - RIO CASCA   (31) 3871-1098</v>
          </cell>
          <cell r="C112">
            <v>8</v>
          </cell>
          <cell r="D112">
            <v>5.59</v>
          </cell>
        </row>
        <row r="113">
          <cell r="A113" t="str">
            <v>239</v>
          </cell>
          <cell r="B113" t="str">
            <v>0714 - 239.ZE - RIO POMBA   (32) 3571-2254</v>
          </cell>
          <cell r="C113">
            <v>4</v>
          </cell>
          <cell r="D113">
            <v>5.59</v>
          </cell>
        </row>
        <row r="114">
          <cell r="A114" t="str">
            <v>240</v>
          </cell>
          <cell r="B114" t="str">
            <v>0715 - 240.ZE - RIO PRETO   (32) 3283-1533</v>
          </cell>
          <cell r="C114">
            <v>10</v>
          </cell>
          <cell r="D114">
            <v>5.59</v>
          </cell>
        </row>
        <row r="115">
          <cell r="A115" t="str">
            <v>241</v>
          </cell>
          <cell r="B115" t="str">
            <v>0716 - 241.ZE - SABARA   (31) 3671-3049</v>
          </cell>
          <cell r="C115">
            <v>2</v>
          </cell>
          <cell r="D115">
            <v>5.59</v>
          </cell>
        </row>
        <row r="116">
          <cell r="A116" t="str">
            <v>242</v>
          </cell>
          <cell r="B116" t="str">
            <v>0717 - 242.ZE - SABINOPOLIS   (33) 3423-1423</v>
          </cell>
          <cell r="C116">
            <v>3</v>
          </cell>
          <cell r="D116">
            <v>5.59</v>
          </cell>
        </row>
        <row r="117">
          <cell r="A117" t="str">
            <v>243</v>
          </cell>
          <cell r="B117" t="str">
            <v>0718 - 243.ZE - SACRAMENTO   (34) 3351-3090</v>
          </cell>
          <cell r="C117">
            <v>3</v>
          </cell>
          <cell r="D117">
            <v>5.59</v>
          </cell>
        </row>
        <row r="118">
          <cell r="A118" t="str">
            <v>244</v>
          </cell>
          <cell r="B118" t="str">
            <v>0719 - 244.ZE - SALINAS   (38) 3841-3655</v>
          </cell>
          <cell r="C118">
            <v>2</v>
          </cell>
          <cell r="D118">
            <v>5.59</v>
          </cell>
        </row>
        <row r="119">
          <cell r="A119" t="str">
            <v>246</v>
          </cell>
          <cell r="B119" t="str">
            <v>0721 - 246.ZE - SANTA LUZIA   (31) 3641-5211</v>
          </cell>
          <cell r="C119">
            <v>3</v>
          </cell>
          <cell r="D119">
            <v>5.59</v>
          </cell>
        </row>
        <row r="120">
          <cell r="A120" t="str">
            <v>247</v>
          </cell>
          <cell r="B120" t="str">
            <v>0722 - 247.ZE - SANTA MARIA DO SUACUI   (33) 3431-1554</v>
          </cell>
          <cell r="C120">
            <v>4</v>
          </cell>
          <cell r="D120">
            <v>5.59</v>
          </cell>
        </row>
        <row r="121">
          <cell r="A121" t="str">
            <v>248</v>
          </cell>
          <cell r="B121" t="str">
            <v>0723 - 248.ZE - SANTA RITA DO SAPUCAI   (35) 3471-4055</v>
          </cell>
          <cell r="C121">
            <v>2</v>
          </cell>
          <cell r="D121">
            <v>5.59</v>
          </cell>
        </row>
        <row r="122">
          <cell r="A122" t="str">
            <v>250</v>
          </cell>
          <cell r="B122" t="str">
            <v>0725 - 250.ZE - SANTOS DUMONT   (32) 3251-5361</v>
          </cell>
          <cell r="C122">
            <v>6</v>
          </cell>
          <cell r="D122">
            <v>5.59</v>
          </cell>
        </row>
        <row r="123">
          <cell r="A123" t="str">
            <v>251</v>
          </cell>
          <cell r="B123" t="str">
            <v>0726 - 251.ZE - SAO DOMINGOS DO PRATA   (31) 3856-1668</v>
          </cell>
          <cell r="C123">
            <v>3</v>
          </cell>
          <cell r="D123">
            <v>5.59</v>
          </cell>
        </row>
        <row r="124">
          <cell r="A124" t="str">
            <v>252</v>
          </cell>
          <cell r="B124" t="str">
            <v>0727 - 252.ZE - SAO FRANCISCO   (38) 3631-1602</v>
          </cell>
          <cell r="C124">
            <v>4</v>
          </cell>
          <cell r="D124">
            <v>5.59</v>
          </cell>
        </row>
        <row r="125">
          <cell r="A125" t="str">
            <v>253</v>
          </cell>
          <cell r="B125" t="str">
            <v>0728 - 253.ZE - SAO GONCALO DO SAPUCAI   (35) 3241-2630</v>
          </cell>
          <cell r="C125">
            <v>3</v>
          </cell>
          <cell r="D125">
            <v>5.59</v>
          </cell>
        </row>
        <row r="126">
          <cell r="A126" t="str">
            <v>257</v>
          </cell>
          <cell r="B126" t="str">
            <v>0732 - 257.ZE - SAO JOAO EVANGELISTA   (33) 3412-1600</v>
          </cell>
          <cell r="C126">
            <v>6</v>
          </cell>
          <cell r="D126">
            <v>5.59</v>
          </cell>
        </row>
        <row r="127">
          <cell r="A127" t="str">
            <v>258</v>
          </cell>
          <cell r="B127" t="str">
            <v>0733 - 258.ZE - SAO JOAO NEPOMUCENO   (32) 3261-2630</v>
          </cell>
          <cell r="C127">
            <v>7</v>
          </cell>
          <cell r="D127">
            <v>5.59</v>
          </cell>
        </row>
        <row r="128">
          <cell r="A128" t="str">
            <v>259</v>
          </cell>
          <cell r="B128" t="str">
            <v>0734 - 259.ZE - SAO LOURENCO   (35) 3332-5180</v>
          </cell>
          <cell r="C128">
            <v>5</v>
          </cell>
          <cell r="D128">
            <v>5.59</v>
          </cell>
        </row>
        <row r="129">
          <cell r="A129" t="str">
            <v>261</v>
          </cell>
          <cell r="B129" t="str">
            <v>0736 - 261.ZE - SENADOR FIRMINO   (32) 3536-1167</v>
          </cell>
          <cell r="C129">
            <v>4</v>
          </cell>
          <cell r="D129">
            <v>5.59</v>
          </cell>
        </row>
        <row r="130">
          <cell r="A130" t="str">
            <v>262</v>
          </cell>
          <cell r="B130" t="str">
            <v>0737 - 262.ZE - SERRO   (38) 3541-1225</v>
          </cell>
          <cell r="C130">
            <v>4</v>
          </cell>
          <cell r="D130">
            <v>5.59</v>
          </cell>
        </row>
        <row r="131">
          <cell r="A131" t="str">
            <v>266</v>
          </cell>
          <cell r="B131" t="str">
            <v>0741 - 266.ZE - TAIOBEIRAS   (38) 3845-1650</v>
          </cell>
          <cell r="C131">
            <v>6</v>
          </cell>
          <cell r="D131">
            <v>5.59</v>
          </cell>
        </row>
        <row r="132">
          <cell r="A132" t="str">
            <v>267</v>
          </cell>
          <cell r="B132" t="str">
            <v>0742 - 267.ZE - TARUMIRIM   (33) 3233-1499</v>
          </cell>
          <cell r="C132">
            <v>1</v>
          </cell>
          <cell r="D132">
            <v>5.59</v>
          </cell>
        </row>
        <row r="133">
          <cell r="A133" t="str">
            <v>269</v>
          </cell>
          <cell r="B133" t="str">
            <v>0744 - 269.ZE - TEOFILO OTONI   (33) 3521-9351</v>
          </cell>
          <cell r="C133">
            <v>5</v>
          </cell>
          <cell r="D133">
            <v>5.59</v>
          </cell>
        </row>
        <row r="134">
          <cell r="A134" t="str">
            <v>273</v>
          </cell>
          <cell r="B134" t="str">
            <v>0748 - 273.ZE - TRES PONTAS   (35) 3265-4221</v>
          </cell>
          <cell r="C134">
            <v>6</v>
          </cell>
          <cell r="D134">
            <v>5.59</v>
          </cell>
        </row>
        <row r="135">
          <cell r="A135" t="str">
            <v>275</v>
          </cell>
          <cell r="B135" t="str">
            <v>0750 - 275.ZE - UBA   (32) 3531-5577</v>
          </cell>
          <cell r="C135">
            <v>2</v>
          </cell>
          <cell r="D135">
            <v>5.59</v>
          </cell>
        </row>
        <row r="136">
          <cell r="A136" t="str">
            <v>278</v>
          </cell>
          <cell r="B136" t="str">
            <v>0753 - 278.ZE - UBERLANDIA   (34) 3236-7119</v>
          </cell>
          <cell r="C136">
            <v>5</v>
          </cell>
          <cell r="D136">
            <v>5.59</v>
          </cell>
        </row>
        <row r="137">
          <cell r="A137" t="str">
            <v>280</v>
          </cell>
          <cell r="B137" t="str">
            <v>0755 - 280.ZE - UNAI   (38) 3676-6827</v>
          </cell>
          <cell r="C137">
            <v>6</v>
          </cell>
          <cell r="D137">
            <v>5.59</v>
          </cell>
        </row>
        <row r="138">
          <cell r="A138" t="str">
            <v>281</v>
          </cell>
          <cell r="B138" t="str">
            <v>0756 - 281.ZE - VARGINHA   (35) 3222-2800</v>
          </cell>
          <cell r="C138">
            <v>4</v>
          </cell>
          <cell r="D138">
            <v>5.59</v>
          </cell>
        </row>
        <row r="139">
          <cell r="A139" t="str">
            <v>282</v>
          </cell>
          <cell r="B139" t="str">
            <v>0757 - 282.ZE - VICOSA   (31) 3891-6018</v>
          </cell>
          <cell r="C139">
            <v>5</v>
          </cell>
          <cell r="D139">
            <v>5.59</v>
          </cell>
        </row>
        <row r="140">
          <cell r="A140" t="str">
            <v>283</v>
          </cell>
          <cell r="B140" t="str">
            <v>0758 - 283.ZE - VIRGINOPOLIS   (33) 3416-1511</v>
          </cell>
          <cell r="C140">
            <v>17</v>
          </cell>
          <cell r="D140">
            <v>5.59</v>
          </cell>
        </row>
        <row r="141">
          <cell r="A141" t="str">
            <v>286</v>
          </cell>
          <cell r="B141" t="str">
            <v>0761 - 286.ZE - RIBEIRAO DAS NEVES   (31) 3624-2933</v>
          </cell>
          <cell r="C141">
            <v>2</v>
          </cell>
          <cell r="D141">
            <v>5.59</v>
          </cell>
        </row>
        <row r="142">
          <cell r="A142" t="str">
            <v>291</v>
          </cell>
          <cell r="B142" t="str">
            <v>0766 - 291.ZE - PERDIZES   (34) 3663-1358</v>
          </cell>
          <cell r="C142">
            <v>2</v>
          </cell>
          <cell r="D142">
            <v>5.59</v>
          </cell>
        </row>
        <row r="143">
          <cell r="A143" t="str">
            <v>293</v>
          </cell>
          <cell r="B143" t="str">
            <v>0768 - 293.ZE - PRATAPOLIS   (35) 3533-1890</v>
          </cell>
          <cell r="C143">
            <v>9</v>
          </cell>
          <cell r="D143">
            <v>5.59</v>
          </cell>
        </row>
        <row r="144">
          <cell r="A144" t="str">
            <v>294</v>
          </cell>
          <cell r="B144" t="str">
            <v>0769 - 294.ZE - RIO VERMELHO   (33) 3436-1107</v>
          </cell>
          <cell r="C144">
            <v>8</v>
          </cell>
          <cell r="D144">
            <v>5.59</v>
          </cell>
        </row>
        <row r="145">
          <cell r="A145" t="str">
            <v>296</v>
          </cell>
          <cell r="B145" t="str">
            <v>0771 - 296.ZE - CANDEIAS   (35) 3833-1500</v>
          </cell>
          <cell r="C145">
            <v>16</v>
          </cell>
          <cell r="D145">
            <v>5.59</v>
          </cell>
        </row>
        <row r="146">
          <cell r="A146" t="str">
            <v>300</v>
          </cell>
          <cell r="B146" t="str">
            <v>0775 - 300.ZE - CACHOEIRA DE MINAS   (35) 3472-1452</v>
          </cell>
          <cell r="C146">
            <v>6</v>
          </cell>
          <cell r="D146">
            <v>5.59</v>
          </cell>
        </row>
        <row r="147">
          <cell r="A147" t="str">
            <v>302</v>
          </cell>
          <cell r="B147" t="str">
            <v>0777 - 302.ZE - CAPINOPOLIS   (34) 3263-2044</v>
          </cell>
          <cell r="C147">
            <v>4</v>
          </cell>
          <cell r="D147">
            <v>5.59</v>
          </cell>
        </row>
        <row r="148">
          <cell r="A148" t="str">
            <v>308</v>
          </cell>
          <cell r="B148" t="str">
            <v>0783 - 308.ZE - SANTA VITORIA   (34) 3251-2075</v>
          </cell>
          <cell r="C148">
            <v>3</v>
          </cell>
          <cell r="D148">
            <v>5.59</v>
          </cell>
        </row>
        <row r="149">
          <cell r="A149" t="str">
            <v>310</v>
          </cell>
          <cell r="B149" t="str">
            <v>0785 - 310.ZE - VARZEA DA PALMA   (38) 3731-1320</v>
          </cell>
          <cell r="C149">
            <v>1</v>
          </cell>
          <cell r="D149">
            <v>5.59</v>
          </cell>
        </row>
        <row r="150">
          <cell r="A150" t="str">
            <v>311</v>
          </cell>
          <cell r="B150" t="str">
            <v>0786 - 311.ZE - VESPASIANO   (31) 3621-3166</v>
          </cell>
          <cell r="C150">
            <v>7</v>
          </cell>
          <cell r="D150">
            <v>5.59</v>
          </cell>
        </row>
        <row r="151">
          <cell r="A151" t="str">
            <v>312</v>
          </cell>
          <cell r="B151" t="str">
            <v>0787 - 312.ZE - SANTA LUZIA   (31) 3637-5453</v>
          </cell>
          <cell r="C151">
            <v>3</v>
          </cell>
          <cell r="D151">
            <v>5.59</v>
          </cell>
        </row>
        <row r="152">
          <cell r="A152" t="str">
            <v>[SC</v>
          </cell>
          <cell r="B152" t="str">
            <v>0878 - [SCT] SEÇÃO DE ADMINISTRAÇÃO PREDIAL - CENTRO DE APOIO - SEADP-CA</v>
          </cell>
          <cell r="C152">
            <v>20</v>
          </cell>
          <cell r="D152">
            <v>5.59</v>
          </cell>
        </row>
        <row r="153">
          <cell r="A153" t="str">
            <v>322</v>
          </cell>
          <cell r="B153" t="str">
            <v>0903 - 322.ZE - SETE LAGOAS   (31) 3771-9539 -</v>
          </cell>
          <cell r="C153">
            <v>2</v>
          </cell>
          <cell r="D153">
            <v>5.59</v>
          </cell>
        </row>
        <row r="154">
          <cell r="A154" t="str">
            <v>321</v>
          </cell>
          <cell r="B154" t="str">
            <v>0923 - 321.ZE - RIBEIRAO DAS NEVES   (31) 3638-1564</v>
          </cell>
          <cell r="C154">
            <v>11</v>
          </cell>
          <cell r="D154">
            <v>5.59</v>
          </cell>
        </row>
        <row r="155">
          <cell r="A155" t="str">
            <v>SEÇ</v>
          </cell>
          <cell r="B155" t="str">
            <v>1035 - SEÇÃO DE ADMINISTRAÇÃO PREDIAL - SEADP</v>
          </cell>
          <cell r="C155">
            <v>270</v>
          </cell>
          <cell r="D155">
            <v>5.59</v>
          </cell>
        </row>
        <row r="156">
          <cell r="A156" t="str">
            <v>CAE</v>
          </cell>
          <cell r="B156" t="str">
            <v>1056 - CAE.090 - CENTRAL DE ATENDIMENTO AO ELEITOR / CONTAGEM</v>
          </cell>
          <cell r="C156">
            <v>27</v>
          </cell>
          <cell r="D156">
            <v>5.59</v>
          </cell>
        </row>
        <row r="157">
          <cell r="A157" t="str">
            <v>326</v>
          </cell>
          <cell r="B157" t="str">
            <v>1060 - 326.ZE - UBERABA   (34) 3321-8567</v>
          </cell>
          <cell r="C157">
            <v>18</v>
          </cell>
          <cell r="D157">
            <v>5.59</v>
          </cell>
        </row>
        <row r="158">
          <cell r="A158" t="str">
            <v>328</v>
          </cell>
          <cell r="B158" t="str">
            <v>1064 - 328.ZE - SÃO JOÃO DEL REI   (32) 3371-2211</v>
          </cell>
          <cell r="C158">
            <v>11</v>
          </cell>
          <cell r="D158">
            <v>5.59</v>
          </cell>
        </row>
        <row r="159">
          <cell r="A159" t="str">
            <v>329</v>
          </cell>
          <cell r="B159" t="str">
            <v>1066 - 329.ZE - BONFINÓPOLIS DE MINAS   (38) 3675-2014</v>
          </cell>
          <cell r="C159">
            <v>4</v>
          </cell>
          <cell r="D159">
            <v>5.59</v>
          </cell>
        </row>
        <row r="160">
          <cell r="A160" t="str">
            <v>SEA</v>
          </cell>
          <cell r="B160" t="str">
            <v>1126 - SEADP ED. ANEXO I  (PRUD. MORAIS, 320)</v>
          </cell>
          <cell r="C160">
            <v>30</v>
          </cell>
          <cell r="D160">
            <v>5.59</v>
          </cell>
        </row>
        <row r="161">
          <cell r="A161" t="str">
            <v>334</v>
          </cell>
          <cell r="B161" t="str">
            <v>1134 - 334.ZE - BELO HORIZONTE   (31) 3453-1281</v>
          </cell>
          <cell r="C161">
            <v>26</v>
          </cell>
          <cell r="D161">
            <v>5.59</v>
          </cell>
        </row>
        <row r="162">
          <cell r="A162" t="str">
            <v>336</v>
          </cell>
          <cell r="B162" t="str">
            <v>1167 - 336.ZE - TURMALINA   (38) 3527-1388</v>
          </cell>
          <cell r="C162">
            <v>2</v>
          </cell>
          <cell r="D162">
            <v>5.59</v>
          </cell>
        </row>
        <row r="163">
          <cell r="A163" t="str">
            <v>346</v>
          </cell>
          <cell r="B163" t="str">
            <v>1170 - 346.ZE - CRUZÍLIA   (35) 3346-1250</v>
          </cell>
          <cell r="C163">
            <v>3</v>
          </cell>
          <cell r="D163">
            <v>5.59</v>
          </cell>
        </row>
        <row r="164">
          <cell r="A164" t="str">
            <v>345</v>
          </cell>
          <cell r="B164" t="str">
            <v>1171 - 345.ZE - SANTA RITA DE CALDAS  (35) 3734-1330</v>
          </cell>
          <cell r="C164">
            <v>6</v>
          </cell>
          <cell r="D164">
            <v>5.59</v>
          </cell>
        </row>
        <row r="165">
          <cell r="A165" t="str">
            <v>339</v>
          </cell>
          <cell r="B165" t="str">
            <v>1175 - 339.ZE - JEQUERI   (31) 3877-1413</v>
          </cell>
          <cell r="C165">
            <v>5</v>
          </cell>
          <cell r="D165">
            <v>5.59</v>
          </cell>
        </row>
        <row r="166">
          <cell r="A166" t="str">
            <v>340</v>
          </cell>
          <cell r="B166" t="str">
            <v>1176 - 340.ZE - NOVA PONTE   (34) 3356-1086</v>
          </cell>
          <cell r="C166">
            <v>2</v>
          </cell>
          <cell r="D166">
            <v>5.59</v>
          </cell>
        </row>
        <row r="167">
          <cell r="A167" t="str">
            <v>347</v>
          </cell>
          <cell r="B167" t="str">
            <v>1258 - 347.ZE - UBERABA   (34) 3316-5094</v>
          </cell>
          <cell r="C167">
            <v>11</v>
          </cell>
          <cell r="D167">
            <v>5.59</v>
          </cell>
        </row>
        <row r="168">
          <cell r="A168" t="str">
            <v>348</v>
          </cell>
          <cell r="B168" t="str">
            <v>1266 - 348.ZE - IPATINGA   (31) 3825-5167</v>
          </cell>
          <cell r="C168">
            <v>2</v>
          </cell>
          <cell r="D168">
            <v>5.59</v>
          </cell>
        </row>
        <row r="169">
          <cell r="A169" t="str">
            <v>350</v>
          </cell>
          <cell r="B169" t="str">
            <v>1287 - 350.ZE - POÇOS DE CALDAS</v>
          </cell>
          <cell r="C169">
            <v>2</v>
          </cell>
          <cell r="D169">
            <v>5.59</v>
          </cell>
        </row>
      </sheetData>
      <sheetData sheetId="2" refreshError="1">
        <row r="1">
          <cell r="A1" t="str">
            <v>ZE</v>
          </cell>
          <cell r="B1" t="str">
            <v>U.R.</v>
          </cell>
          <cell r="C1" t="str">
            <v xml:space="preserve"> Qtde Fornecida</v>
          </cell>
          <cell r="D1" t="str">
            <v>Preço Médio de Saída</v>
          </cell>
        </row>
        <row r="2">
          <cell r="A2" t="str">
            <v>- C</v>
          </cell>
          <cell r="B2" t="str">
            <v>001018 - COORDENADORIA DE LEGISLAÇÃO DE PESSOAL E PAGAMENTO - CLP</v>
          </cell>
          <cell r="C2">
            <v>2</v>
          </cell>
          <cell r="D2">
            <v>3.45</v>
          </cell>
        </row>
        <row r="3">
          <cell r="A3" t="str">
            <v>063</v>
          </cell>
          <cell r="B3" t="str">
            <v>001026 - 063.ZE - JAÍBA (38) 3833-2420</v>
          </cell>
          <cell r="C3">
            <v>2</v>
          </cell>
          <cell r="D3">
            <v>3.45</v>
          </cell>
        </row>
        <row r="4">
          <cell r="A4" t="str">
            <v>351</v>
          </cell>
          <cell r="B4" t="str">
            <v>0446 - 351.ZE - IBIRITE   (31) 3533-2373</v>
          </cell>
          <cell r="C4">
            <v>4</v>
          </cell>
          <cell r="D4">
            <v>3.45</v>
          </cell>
        </row>
        <row r="5">
          <cell r="A5" t="str">
            <v>001</v>
          </cell>
          <cell r="B5" t="str">
            <v>0465 - 001.ZE - ABAETE   (37) 3541-1673</v>
          </cell>
          <cell r="C5">
            <v>2</v>
          </cell>
          <cell r="D5">
            <v>3.45</v>
          </cell>
        </row>
        <row r="6">
          <cell r="A6" t="str">
            <v>002</v>
          </cell>
          <cell r="B6" t="str">
            <v>0467 - 002.ZE - ABRE CAMPO   (31) 3872-1602</v>
          </cell>
          <cell r="C6">
            <v>10</v>
          </cell>
          <cell r="D6">
            <v>3.45</v>
          </cell>
        </row>
        <row r="7">
          <cell r="A7" t="str">
            <v>004</v>
          </cell>
          <cell r="B7" t="str">
            <v>0469 - 004.ZE - AGUAS FORMOSAS   (33) 3611-1464</v>
          </cell>
          <cell r="C7">
            <v>8</v>
          </cell>
          <cell r="D7">
            <v>3.45</v>
          </cell>
        </row>
        <row r="8">
          <cell r="A8" t="str">
            <v>006</v>
          </cell>
          <cell r="B8" t="str">
            <v>0471 - 006.ZE - AIURUOCA   (35) 3344-1415</v>
          </cell>
          <cell r="C8">
            <v>20</v>
          </cell>
          <cell r="D8">
            <v>3.45</v>
          </cell>
        </row>
        <row r="9">
          <cell r="A9" t="str">
            <v>007</v>
          </cell>
          <cell r="B9" t="str">
            <v>0472 - 007.ZE - ALEM PARAIBA   (32) 3462-3820</v>
          </cell>
          <cell r="C9">
            <v>6</v>
          </cell>
          <cell r="D9">
            <v>3.45</v>
          </cell>
        </row>
        <row r="10">
          <cell r="A10" t="str">
            <v>008</v>
          </cell>
          <cell r="B10" t="str">
            <v>0473 - 008.ZE - ALFENAS   (35) 3291-4563</v>
          </cell>
          <cell r="C10">
            <v>14</v>
          </cell>
          <cell r="D10">
            <v>3.45</v>
          </cell>
        </row>
        <row r="11">
          <cell r="A11" t="str">
            <v>009</v>
          </cell>
          <cell r="B11" t="str">
            <v>0474 - 009.ZE - ALMENARA   (33) 3721-1679</v>
          </cell>
          <cell r="C11">
            <v>1</v>
          </cell>
          <cell r="D11">
            <v>3.45</v>
          </cell>
        </row>
        <row r="12">
          <cell r="A12" t="str">
            <v>010</v>
          </cell>
          <cell r="B12" t="str">
            <v>0475 - 010.ZE - ALPINOPOLIS   (35) 3523-1008</v>
          </cell>
          <cell r="C12">
            <v>3</v>
          </cell>
          <cell r="D12">
            <v>3.45</v>
          </cell>
        </row>
        <row r="13">
          <cell r="A13" t="str">
            <v>012</v>
          </cell>
          <cell r="B13" t="str">
            <v>0477 - 012.ZE - ALVINOPOLIS   (31) 3855-1570</v>
          </cell>
          <cell r="C13">
            <v>1</v>
          </cell>
          <cell r="D13">
            <v>3.45</v>
          </cell>
        </row>
        <row r="14">
          <cell r="A14" t="str">
            <v>014</v>
          </cell>
          <cell r="B14" t="str">
            <v>0479 - 014.ZE - ANDRELANDIA   (35) 3325-1094</v>
          </cell>
          <cell r="C14">
            <v>5</v>
          </cell>
          <cell r="D14">
            <v>3.45</v>
          </cell>
        </row>
        <row r="15">
          <cell r="A15" t="str">
            <v>015</v>
          </cell>
          <cell r="B15" t="str">
            <v>0480 - 015.ZE - ARACUAI   (33) 3731-1022</v>
          </cell>
          <cell r="C15">
            <v>4</v>
          </cell>
          <cell r="D15">
            <v>3.45</v>
          </cell>
        </row>
        <row r="16">
          <cell r="A16" t="str">
            <v>016</v>
          </cell>
          <cell r="B16" t="str">
            <v>0481 - 016.ZE - ARAGUARI   (34) 3690-3156</v>
          </cell>
          <cell r="C16">
            <v>13</v>
          </cell>
          <cell r="D16">
            <v>3.45</v>
          </cell>
        </row>
        <row r="17">
          <cell r="A17" t="str">
            <v>017</v>
          </cell>
          <cell r="B17" t="str">
            <v>0482 - 017.ZE - ARAXA   (34) 3661-1511</v>
          </cell>
          <cell r="C17">
            <v>9</v>
          </cell>
          <cell r="D17">
            <v>3.45</v>
          </cell>
        </row>
        <row r="18">
          <cell r="A18" t="str">
            <v>018</v>
          </cell>
          <cell r="B18" t="str">
            <v>0483 - 018.ZE - ARCOS   (37) 3351-3033</v>
          </cell>
          <cell r="C18">
            <v>3</v>
          </cell>
          <cell r="D18">
            <v>3.45</v>
          </cell>
        </row>
        <row r="19">
          <cell r="A19" t="str">
            <v>019</v>
          </cell>
          <cell r="B19" t="str">
            <v>0484 - 019.ZE - AREADO   (35) 3293-1615</v>
          </cell>
          <cell r="C19">
            <v>2</v>
          </cell>
          <cell r="D19">
            <v>3.45</v>
          </cell>
        </row>
        <row r="20">
          <cell r="A20" t="str">
            <v>022</v>
          </cell>
          <cell r="B20" t="str">
            <v>0487 - 022.ZE - BARAO DE COCAIS   (31) 3837-2321</v>
          </cell>
          <cell r="C20">
            <v>6</v>
          </cell>
          <cell r="D20">
            <v>3.45</v>
          </cell>
        </row>
        <row r="21">
          <cell r="A21" t="str">
            <v>024</v>
          </cell>
          <cell r="B21" t="str">
            <v>0489 - 024.ZE - BARBACENA   (32) 3331-2964</v>
          </cell>
          <cell r="C21">
            <v>47</v>
          </cell>
          <cell r="D21">
            <v>3.45</v>
          </cell>
        </row>
        <row r="22">
          <cell r="A22" t="str">
            <v>025</v>
          </cell>
          <cell r="B22" t="str">
            <v>0490 - 025.ZE - BARBACENA   (32) 3331-5103</v>
          </cell>
          <cell r="C22">
            <v>8</v>
          </cell>
          <cell r="D22">
            <v>3.45</v>
          </cell>
        </row>
        <row r="23">
          <cell r="A23" t="str">
            <v>050</v>
          </cell>
          <cell r="B23" t="str">
            <v>0496 - 050.ZE - BRASILIA DE MINAS   (38) 3231-3040</v>
          </cell>
          <cell r="C23">
            <v>2</v>
          </cell>
          <cell r="D23">
            <v>3.45</v>
          </cell>
        </row>
        <row r="24">
          <cell r="A24" t="str">
            <v>042</v>
          </cell>
          <cell r="B24" t="str">
            <v>0512 - 042.ZE - BICAS   (32) 3271-1153</v>
          </cell>
          <cell r="C24">
            <v>14</v>
          </cell>
          <cell r="D24">
            <v>3.45</v>
          </cell>
        </row>
        <row r="25">
          <cell r="A25" t="str">
            <v>043</v>
          </cell>
          <cell r="B25" t="str">
            <v>0513 - 043.ZE - BOA ESPERANCA   (35) 3851-3210</v>
          </cell>
          <cell r="C25">
            <v>2</v>
          </cell>
          <cell r="D25">
            <v>3.45</v>
          </cell>
        </row>
        <row r="26">
          <cell r="A26" t="str">
            <v>044</v>
          </cell>
          <cell r="B26" t="str">
            <v>0514 - 044.ZE - BOCAIUVA   (38) 3251-1166</v>
          </cell>
          <cell r="C26">
            <v>8</v>
          </cell>
          <cell r="D26">
            <v>3.45</v>
          </cell>
        </row>
        <row r="27">
          <cell r="A27" t="str">
            <v>045</v>
          </cell>
          <cell r="B27" t="str">
            <v>0515 - 045.ZE - BOM DESPACHO   (37) 3521-1688</v>
          </cell>
          <cell r="C27">
            <v>2</v>
          </cell>
          <cell r="D27">
            <v>3.45</v>
          </cell>
        </row>
        <row r="28">
          <cell r="A28" t="str">
            <v>047</v>
          </cell>
          <cell r="B28" t="str">
            <v>0517 - 047.ZE - BONFIM   (31) 3576-1377</v>
          </cell>
          <cell r="C28">
            <v>4</v>
          </cell>
          <cell r="D28">
            <v>3.45</v>
          </cell>
        </row>
        <row r="29">
          <cell r="A29" t="str">
            <v>051</v>
          </cell>
          <cell r="B29" t="str">
            <v>0520 - 051.ZE - BRAZÓPOLIS   (35) 3641-1600</v>
          </cell>
          <cell r="C29">
            <v>12</v>
          </cell>
          <cell r="D29">
            <v>3.45</v>
          </cell>
        </row>
        <row r="30">
          <cell r="A30" t="str">
            <v>052</v>
          </cell>
          <cell r="B30" t="str">
            <v>0521 - 052.ZE - BRUMADINHO   (31) 3571-1192</v>
          </cell>
          <cell r="C30">
            <v>9</v>
          </cell>
          <cell r="D30">
            <v>3.45</v>
          </cell>
        </row>
        <row r="31">
          <cell r="A31" t="str">
            <v>054</v>
          </cell>
          <cell r="B31" t="str">
            <v>0523 - 054.ZE - BUENOPOLIS   (38) 3756-1397</v>
          </cell>
          <cell r="C31">
            <v>2</v>
          </cell>
          <cell r="D31">
            <v>3.45</v>
          </cell>
        </row>
        <row r="32">
          <cell r="A32" t="str">
            <v>056</v>
          </cell>
          <cell r="B32" t="str">
            <v>0525 - 056.ZE - CAETE   (31) 3651-3727</v>
          </cell>
          <cell r="C32">
            <v>4</v>
          </cell>
          <cell r="D32">
            <v>3.45</v>
          </cell>
        </row>
        <row r="33">
          <cell r="A33" t="str">
            <v>058</v>
          </cell>
          <cell r="B33" t="str">
            <v>0527 - 058.ZE - CAMANDUCAIA   (35) 3433-1457</v>
          </cell>
          <cell r="C33">
            <v>3</v>
          </cell>
          <cell r="D33">
            <v>3.45</v>
          </cell>
        </row>
        <row r="34">
          <cell r="A34" t="str">
            <v>059</v>
          </cell>
          <cell r="B34" t="str">
            <v>0528 - 059.ZE - CAMBUI   (35) 3431-2233</v>
          </cell>
          <cell r="C34">
            <v>4</v>
          </cell>
          <cell r="D34">
            <v>3.45</v>
          </cell>
        </row>
        <row r="35">
          <cell r="A35" t="str">
            <v>064</v>
          </cell>
          <cell r="B35" t="str">
            <v>0533 - 064.ZE - CAMPO BELO   (35) 3832-2464</v>
          </cell>
          <cell r="C35">
            <v>2</v>
          </cell>
          <cell r="D35">
            <v>3.45</v>
          </cell>
        </row>
        <row r="36">
          <cell r="A36" t="str">
            <v>065</v>
          </cell>
          <cell r="B36" t="str">
            <v>0534 - 065.ZE - CAMPOS GERAIS   (35) 3853-1435</v>
          </cell>
          <cell r="C36">
            <v>4</v>
          </cell>
          <cell r="D36">
            <v>3.45</v>
          </cell>
        </row>
        <row r="37">
          <cell r="A37" t="str">
            <v>067</v>
          </cell>
          <cell r="B37" t="str">
            <v>0536 - 067.ZE - CAPELINHA   (33) 3516-1701</v>
          </cell>
          <cell r="C37">
            <v>20</v>
          </cell>
          <cell r="D37">
            <v>3.45</v>
          </cell>
        </row>
        <row r="38">
          <cell r="A38" t="str">
            <v>068</v>
          </cell>
          <cell r="B38" t="str">
            <v>0537 - 068.ZE - CARANDAI   (32) 3361-1000</v>
          </cell>
          <cell r="C38">
            <v>6</v>
          </cell>
          <cell r="D38">
            <v>3.45</v>
          </cell>
        </row>
        <row r="39">
          <cell r="A39" t="str">
            <v>069</v>
          </cell>
          <cell r="B39" t="str">
            <v>0538 - 069.ZE - CARANGOLA   (32) 3741-1487</v>
          </cell>
          <cell r="C39">
            <v>3</v>
          </cell>
          <cell r="D39">
            <v>3.45</v>
          </cell>
        </row>
        <row r="40">
          <cell r="A40" t="str">
            <v>070</v>
          </cell>
          <cell r="B40" t="str">
            <v>0539 - 070.ZE - DIVINO   (32) 3743-1543</v>
          </cell>
          <cell r="C40">
            <v>2</v>
          </cell>
          <cell r="D40">
            <v>3.45</v>
          </cell>
        </row>
        <row r="41">
          <cell r="A41" t="str">
            <v>072</v>
          </cell>
          <cell r="B41" t="str">
            <v>0541 - 072.ZE - CARATINGA   (33) 3321-5155</v>
          </cell>
          <cell r="C41">
            <v>10</v>
          </cell>
          <cell r="D41">
            <v>3.45</v>
          </cell>
        </row>
        <row r="42">
          <cell r="A42" t="str">
            <v>073</v>
          </cell>
          <cell r="B42" t="str">
            <v>0542 - 073.ZE - CARLOS CHAGAS   (33) 3624-1622</v>
          </cell>
          <cell r="C42">
            <v>14</v>
          </cell>
          <cell r="D42">
            <v>3.45</v>
          </cell>
        </row>
        <row r="43">
          <cell r="A43" t="str">
            <v>076</v>
          </cell>
          <cell r="B43" t="str">
            <v>0545 - 076.ZE - CARMO DO PARANAIBA   (34) 3851-1710</v>
          </cell>
          <cell r="C43">
            <v>6</v>
          </cell>
          <cell r="D43">
            <v>3.45</v>
          </cell>
        </row>
        <row r="44">
          <cell r="A44" t="str">
            <v>077</v>
          </cell>
          <cell r="B44" t="str">
            <v>0546 - 077.ZE - CARMO DO RIO CLARO   (35) 3561-1793</v>
          </cell>
          <cell r="C44">
            <v>8</v>
          </cell>
          <cell r="D44">
            <v>3.45</v>
          </cell>
        </row>
        <row r="45">
          <cell r="A45" t="str">
            <v>078</v>
          </cell>
          <cell r="B45" t="str">
            <v>0547 - 078.ZE - CASSIA   (35) 3541-1613</v>
          </cell>
          <cell r="C45">
            <v>4</v>
          </cell>
          <cell r="D45">
            <v>3.45</v>
          </cell>
        </row>
        <row r="46">
          <cell r="A46" t="str">
            <v>079</v>
          </cell>
          <cell r="B46" t="str">
            <v>0548 - 079.ZE - CATAGUASES   (32) 3429-2529</v>
          </cell>
          <cell r="C46">
            <v>7</v>
          </cell>
          <cell r="D46">
            <v>3.45</v>
          </cell>
        </row>
        <row r="47">
          <cell r="A47" t="str">
            <v>080</v>
          </cell>
          <cell r="B47" t="str">
            <v>0549 - 080.ZE - CAXAMBU   (35) 3341-3402</v>
          </cell>
          <cell r="C47">
            <v>11</v>
          </cell>
          <cell r="D47">
            <v>3.45</v>
          </cell>
        </row>
        <row r="48">
          <cell r="A48" t="str">
            <v>081</v>
          </cell>
          <cell r="B48" t="str">
            <v>0550 - 081.ZE - CLAUDIO   (37) 3381-1546</v>
          </cell>
          <cell r="C48">
            <v>8</v>
          </cell>
          <cell r="D48">
            <v>3.45</v>
          </cell>
        </row>
        <row r="49">
          <cell r="A49" t="str">
            <v>082</v>
          </cell>
          <cell r="B49" t="str">
            <v>0551 - 082.ZE - CONCEICAO DAS ALAGOAS   (34) 3321-3425</v>
          </cell>
          <cell r="C49">
            <v>4</v>
          </cell>
          <cell r="D49">
            <v>3.45</v>
          </cell>
        </row>
        <row r="50">
          <cell r="A50" t="str">
            <v>083</v>
          </cell>
          <cell r="B50" t="str">
            <v>0552 - 083.ZE - CONCEICAO DO MATO DENTRO   (31) 3868-1833</v>
          </cell>
          <cell r="C50">
            <v>20</v>
          </cell>
          <cell r="D50">
            <v>3.45</v>
          </cell>
        </row>
        <row r="51">
          <cell r="A51" t="str">
            <v>085</v>
          </cell>
          <cell r="B51" t="str">
            <v>0554 - 085.ZE - CONGONHAS   (31) 3731-1208</v>
          </cell>
          <cell r="C51">
            <v>5</v>
          </cell>
          <cell r="D51">
            <v>3.45</v>
          </cell>
        </row>
        <row r="52">
          <cell r="A52" t="str">
            <v>087</v>
          </cell>
          <cell r="B52" t="str">
            <v>0556 - 087.ZE - CONSELHEIRO LAFAIETE   (31) 3763-1379</v>
          </cell>
          <cell r="C52">
            <v>15</v>
          </cell>
          <cell r="D52">
            <v>3.45</v>
          </cell>
        </row>
        <row r="53">
          <cell r="A53" t="str">
            <v>094</v>
          </cell>
          <cell r="B53" t="str">
            <v>0563 - 094.ZE - CORACAO DE JESUS   (38) 3228-1138</v>
          </cell>
          <cell r="C53">
            <v>6</v>
          </cell>
          <cell r="D53">
            <v>3.45</v>
          </cell>
        </row>
        <row r="54">
          <cell r="A54" t="str">
            <v>095</v>
          </cell>
          <cell r="B54" t="str">
            <v>0564 - 095.ZE - CORINTO   (38) 3751-2322</v>
          </cell>
          <cell r="C54">
            <v>12</v>
          </cell>
          <cell r="D54">
            <v>3.45</v>
          </cell>
        </row>
        <row r="55">
          <cell r="A55" t="str">
            <v>096</v>
          </cell>
          <cell r="B55" t="str">
            <v>0568 - 096.ZE - COROMANDEL   (34) 3841-2459</v>
          </cell>
          <cell r="C55">
            <v>14</v>
          </cell>
          <cell r="D55">
            <v>3.45</v>
          </cell>
        </row>
        <row r="56">
          <cell r="A56" t="str">
            <v>097</v>
          </cell>
          <cell r="B56" t="str">
            <v>0569 - 097.ZE - CORONEL FABRICIANO   (31) 3842-1526</v>
          </cell>
          <cell r="C56">
            <v>20</v>
          </cell>
          <cell r="D56">
            <v>3.45</v>
          </cell>
        </row>
        <row r="57">
          <cell r="A57" t="str">
            <v>099</v>
          </cell>
          <cell r="B57" t="str">
            <v>0571 - 099.ZE - CRISTINA   (35) 3281-1609</v>
          </cell>
          <cell r="C57">
            <v>3</v>
          </cell>
          <cell r="D57">
            <v>3.45</v>
          </cell>
        </row>
        <row r="58">
          <cell r="A58" t="str">
            <v>100</v>
          </cell>
          <cell r="B58" t="str">
            <v>0572 - 100.ZE - CURVELO   (38) 3721-3722</v>
          </cell>
          <cell r="C58">
            <v>8</v>
          </cell>
          <cell r="D58">
            <v>3.45</v>
          </cell>
        </row>
        <row r="59">
          <cell r="A59" t="str">
            <v>101</v>
          </cell>
          <cell r="B59" t="str">
            <v>0573 - 101.ZE - DIAMANTINA   (38) 3531-3199</v>
          </cell>
          <cell r="C59">
            <v>19</v>
          </cell>
          <cell r="D59">
            <v>3.45</v>
          </cell>
        </row>
        <row r="60">
          <cell r="A60" t="str">
            <v>103</v>
          </cell>
          <cell r="B60" t="str">
            <v>0575 - 103.ZE - DIVINOPOLIS   (37) 3222-6343</v>
          </cell>
          <cell r="C60">
            <v>1</v>
          </cell>
          <cell r="D60">
            <v>3.45</v>
          </cell>
        </row>
        <row r="61">
          <cell r="A61" t="str">
            <v>106</v>
          </cell>
          <cell r="B61" t="str">
            <v>0578 - 106.ZE - ENTRE RIOS DE MINAS   (31) 3751-1477</v>
          </cell>
          <cell r="C61">
            <v>3</v>
          </cell>
          <cell r="D61">
            <v>3.45</v>
          </cell>
        </row>
        <row r="62">
          <cell r="A62" t="str">
            <v>107</v>
          </cell>
          <cell r="B62" t="str">
            <v>0579 - 107.ZE - ERVALIA   (32) 3554-1468</v>
          </cell>
          <cell r="C62">
            <v>9</v>
          </cell>
          <cell r="D62">
            <v>3.45</v>
          </cell>
        </row>
        <row r="63">
          <cell r="A63" t="str">
            <v>108</v>
          </cell>
          <cell r="B63" t="str">
            <v>0580 - 108.ZE - ESMERALDAS   (31) 3538-1425</v>
          </cell>
          <cell r="C63">
            <v>3</v>
          </cell>
          <cell r="D63">
            <v>3.45</v>
          </cell>
        </row>
        <row r="64">
          <cell r="A64" t="str">
            <v>110</v>
          </cell>
          <cell r="B64" t="str">
            <v>0582 - 110.ZE - ESTRELA DO SUL   (34) 3843-1150</v>
          </cell>
          <cell r="C64">
            <v>6</v>
          </cell>
          <cell r="D64">
            <v>3.45</v>
          </cell>
        </row>
        <row r="65">
          <cell r="A65" t="str">
            <v>111</v>
          </cell>
          <cell r="B65" t="str">
            <v>0583 - 111.ZE - EUGENOPOLIS   (32) 3724-1323</v>
          </cell>
          <cell r="C65">
            <v>6</v>
          </cell>
          <cell r="D65">
            <v>3.45</v>
          </cell>
        </row>
        <row r="66">
          <cell r="A66" t="str">
            <v>114</v>
          </cell>
          <cell r="B66" t="str">
            <v>0586 - 114.ZE - FORMIGA   (37) 3321-1846</v>
          </cell>
          <cell r="C66">
            <v>3</v>
          </cell>
          <cell r="D66">
            <v>3.45</v>
          </cell>
        </row>
        <row r="67">
          <cell r="A67" t="str">
            <v>115</v>
          </cell>
          <cell r="B67" t="str">
            <v>0587 - 115.ZE - FRANCISCO SA   (38) 3233-1552</v>
          </cell>
          <cell r="C67">
            <v>2</v>
          </cell>
          <cell r="D67">
            <v>3.45</v>
          </cell>
        </row>
        <row r="68">
          <cell r="A68" t="str">
            <v>116</v>
          </cell>
          <cell r="B68" t="str">
            <v>0588 - 116.ZE - FRUTAL   (34) 3421-8585</v>
          </cell>
          <cell r="C68">
            <v>6</v>
          </cell>
          <cell r="D68">
            <v>3.45</v>
          </cell>
        </row>
        <row r="69">
          <cell r="A69" t="str">
            <v>117</v>
          </cell>
          <cell r="B69" t="str">
            <v>0589 - 117.ZE - GALILEIA   (33) 3244-1192</v>
          </cell>
          <cell r="C69">
            <v>11</v>
          </cell>
          <cell r="D69">
            <v>3.45</v>
          </cell>
        </row>
        <row r="70">
          <cell r="A70" t="str">
            <v>118</v>
          </cell>
          <cell r="B70" t="str">
            <v>0590 - 118.ZE - GOVERNADOR VALADARES   (33) 3271-2018</v>
          </cell>
          <cell r="C70">
            <v>8</v>
          </cell>
          <cell r="D70">
            <v>3.45</v>
          </cell>
        </row>
        <row r="71">
          <cell r="A71" t="str">
            <v>120</v>
          </cell>
          <cell r="B71" t="str">
            <v>0592 - 120.ZE - GRAO MOGOL   (38) 3238-1166</v>
          </cell>
          <cell r="C71">
            <v>14</v>
          </cell>
          <cell r="D71">
            <v>3.45</v>
          </cell>
        </row>
        <row r="72">
          <cell r="A72" t="str">
            <v>121</v>
          </cell>
          <cell r="B72" t="str">
            <v>0593 - 121.ZE - GUANHAES   (33) 3421-1048</v>
          </cell>
          <cell r="C72">
            <v>2</v>
          </cell>
          <cell r="D72">
            <v>3.45</v>
          </cell>
        </row>
        <row r="73">
          <cell r="A73" t="str">
            <v>122</v>
          </cell>
          <cell r="B73" t="str">
            <v>0594 - 122.ZE - GUAPE   (35) 3856-1614</v>
          </cell>
          <cell r="C73">
            <v>12</v>
          </cell>
          <cell r="D73">
            <v>3.45</v>
          </cell>
        </row>
        <row r="74">
          <cell r="A74" t="str">
            <v>125</v>
          </cell>
          <cell r="B74" t="str">
            <v>0597 - 125.ZE - GUAXUPE   (35) 3551-6108</v>
          </cell>
          <cell r="C74">
            <v>4</v>
          </cell>
          <cell r="D74">
            <v>3.45</v>
          </cell>
        </row>
        <row r="75">
          <cell r="A75" t="str">
            <v>126</v>
          </cell>
          <cell r="B75" t="str">
            <v>0598 - 126.ZE - IBIA   (34) 3631-2124</v>
          </cell>
          <cell r="C75">
            <v>7</v>
          </cell>
          <cell r="D75">
            <v>3.45</v>
          </cell>
        </row>
        <row r="76">
          <cell r="A76" t="str">
            <v>127</v>
          </cell>
          <cell r="B76" t="str">
            <v>0599 - 127.ZE - IBIRACI   (35) 3544-1207</v>
          </cell>
          <cell r="C76">
            <v>2</v>
          </cell>
          <cell r="D76">
            <v>3.45</v>
          </cell>
        </row>
        <row r="77">
          <cell r="A77" t="str">
            <v>128</v>
          </cell>
          <cell r="B77" t="str">
            <v>0600 - 128.ZE - INHAPIM   (33) 3315-1610</v>
          </cell>
          <cell r="C77">
            <v>12</v>
          </cell>
          <cell r="D77">
            <v>3.45</v>
          </cell>
        </row>
        <row r="78">
          <cell r="A78" t="str">
            <v>129</v>
          </cell>
          <cell r="B78" t="str">
            <v>0601 - 129.ZE - IPANEMA   (33) 3314-1686</v>
          </cell>
          <cell r="C78">
            <v>3</v>
          </cell>
          <cell r="D78">
            <v>3.45</v>
          </cell>
        </row>
        <row r="79">
          <cell r="A79" t="str">
            <v>132</v>
          </cell>
          <cell r="B79" t="str">
            <v>0604 - 132.ZE - ITABIRA   (31) 3831-5065</v>
          </cell>
          <cell r="C79">
            <v>5</v>
          </cell>
          <cell r="D79">
            <v>3.45</v>
          </cell>
        </row>
        <row r="80">
          <cell r="A80" t="str">
            <v>133</v>
          </cell>
          <cell r="B80" t="str">
            <v>0605 - 133.ZE - ITABIRITO   (31) 3561-1467</v>
          </cell>
          <cell r="C80">
            <v>12</v>
          </cell>
          <cell r="D80">
            <v>3.45</v>
          </cell>
        </row>
        <row r="81">
          <cell r="A81" t="str">
            <v>134</v>
          </cell>
          <cell r="B81" t="str">
            <v>0606 - 134.ZE - ITAJUBA   (35) 3622-2244</v>
          </cell>
          <cell r="C81">
            <v>5</v>
          </cell>
          <cell r="D81">
            <v>3.45</v>
          </cell>
        </row>
        <row r="82">
          <cell r="A82" t="str">
            <v>135</v>
          </cell>
          <cell r="B82" t="str">
            <v>0607 - 135.ZE - ITAMARANDIBA   (38) 3521-1488</v>
          </cell>
          <cell r="C82">
            <v>7</v>
          </cell>
          <cell r="D82">
            <v>3.45</v>
          </cell>
        </row>
        <row r="83">
          <cell r="A83" t="str">
            <v>138</v>
          </cell>
          <cell r="B83" t="str">
            <v>0610 - 138.ZE - ITANHOMI   (33) 3231-1488</v>
          </cell>
          <cell r="C83">
            <v>4</v>
          </cell>
          <cell r="D83">
            <v>3.45</v>
          </cell>
        </row>
        <row r="84">
          <cell r="A84" t="str">
            <v>139</v>
          </cell>
          <cell r="B84" t="str">
            <v>0611 - 139.ZE - ITAPECERICA   (37) 3341-1903</v>
          </cell>
          <cell r="C84">
            <v>3</v>
          </cell>
          <cell r="D84">
            <v>3.45</v>
          </cell>
        </row>
        <row r="85">
          <cell r="A85" t="str">
            <v>140</v>
          </cell>
          <cell r="B85" t="str">
            <v>0612 - 140.ZE - ITAUNA   (37) 3241-1080</v>
          </cell>
          <cell r="C85">
            <v>3</v>
          </cell>
          <cell r="D85">
            <v>3.45</v>
          </cell>
        </row>
        <row r="86">
          <cell r="A86" t="str">
            <v>141</v>
          </cell>
          <cell r="B86" t="str">
            <v>0613 - 141.ZE - ITUIUTABA   (34) 3261-7633</v>
          </cell>
          <cell r="C86">
            <v>27</v>
          </cell>
          <cell r="D86">
            <v>3.45</v>
          </cell>
        </row>
        <row r="87">
          <cell r="A87" t="str">
            <v>142</v>
          </cell>
          <cell r="B87" t="str">
            <v>0614 - 142.ZE - ITURAMA   (34) 3411-4402</v>
          </cell>
          <cell r="C87">
            <v>11</v>
          </cell>
          <cell r="D87">
            <v>3.45</v>
          </cell>
        </row>
        <row r="88">
          <cell r="A88" t="str">
            <v>143</v>
          </cell>
          <cell r="B88" t="str">
            <v>0615 - 143.ZE - JABOTICATUBAS   (31) 3683-1241</v>
          </cell>
          <cell r="C88">
            <v>10</v>
          </cell>
          <cell r="D88">
            <v>3.45</v>
          </cell>
        </row>
        <row r="89">
          <cell r="A89" t="str">
            <v>144</v>
          </cell>
          <cell r="B89" t="str">
            <v>0616 - 144.ZE - JACINTO   (33) 3723-1131</v>
          </cell>
          <cell r="C89">
            <v>6</v>
          </cell>
          <cell r="D89">
            <v>3.45</v>
          </cell>
        </row>
        <row r="90">
          <cell r="A90" t="str">
            <v>148</v>
          </cell>
          <cell r="B90" t="str">
            <v>0620 - 148.ZE - JANUARIA   (38) 3621-2370</v>
          </cell>
          <cell r="C90">
            <v>12</v>
          </cell>
          <cell r="D90">
            <v>3.45</v>
          </cell>
        </row>
        <row r="91">
          <cell r="A91" t="str">
            <v>149</v>
          </cell>
          <cell r="B91" t="str">
            <v>0621 - 149.ZE - JEQUITINHONHA   (33) 3741-1077</v>
          </cell>
          <cell r="C91">
            <v>9</v>
          </cell>
          <cell r="D91">
            <v>3.45</v>
          </cell>
        </row>
        <row r="92">
          <cell r="A92" t="str">
            <v>150</v>
          </cell>
          <cell r="B92" t="str">
            <v>0622 - 150.ZE - JOAO MONLEVADE   (31) 3852-5799</v>
          </cell>
          <cell r="C92">
            <v>8</v>
          </cell>
          <cell r="D92">
            <v>3.45</v>
          </cell>
        </row>
        <row r="93">
          <cell r="A93" t="str">
            <v>153</v>
          </cell>
          <cell r="B93" t="str">
            <v>0625 - 153.ZE - JUIZ DE FORA   (32) 3217-3344</v>
          </cell>
          <cell r="C93">
            <v>32</v>
          </cell>
          <cell r="D93">
            <v>3.45</v>
          </cell>
        </row>
        <row r="94">
          <cell r="A94" t="str">
            <v>156</v>
          </cell>
          <cell r="B94" t="str">
            <v>0628 - 156.ZE - LAGOA DA PRATA   (37) 3261-2855</v>
          </cell>
          <cell r="C94">
            <v>1</v>
          </cell>
          <cell r="D94">
            <v>3.45</v>
          </cell>
        </row>
        <row r="95">
          <cell r="A95" t="str">
            <v>158</v>
          </cell>
          <cell r="B95" t="str">
            <v>0630 - 158.ZE - LAJINHA   (33) 3344-1699</v>
          </cell>
          <cell r="C95">
            <v>6</v>
          </cell>
          <cell r="D95">
            <v>3.45</v>
          </cell>
        </row>
        <row r="96">
          <cell r="A96" t="str">
            <v>160</v>
          </cell>
          <cell r="B96" t="str">
            <v>0632 - 160.ZE - LAVRAS   (35) 3821-5480</v>
          </cell>
          <cell r="C96">
            <v>14</v>
          </cell>
          <cell r="D96">
            <v>3.45</v>
          </cell>
        </row>
        <row r="97">
          <cell r="A97" t="str">
            <v>161</v>
          </cell>
          <cell r="B97" t="str">
            <v>0633 - 161.ZE - LEOPOLDINA   (32) 3441-5160</v>
          </cell>
          <cell r="C97">
            <v>7</v>
          </cell>
          <cell r="D97">
            <v>3.45</v>
          </cell>
        </row>
        <row r="98">
          <cell r="A98" t="str">
            <v>162</v>
          </cell>
          <cell r="B98" t="str">
            <v>0634 - 162.ZE - LIMA DUARTE   (32) 3281-1122</v>
          </cell>
          <cell r="C98">
            <v>15</v>
          </cell>
          <cell r="D98">
            <v>3.45</v>
          </cell>
        </row>
        <row r="99">
          <cell r="A99" t="str">
            <v>163</v>
          </cell>
          <cell r="B99" t="str">
            <v>0635 - 163.ZE - LUZ   (37) 3421-3177</v>
          </cell>
          <cell r="C99">
            <v>1</v>
          </cell>
          <cell r="D99">
            <v>3.45</v>
          </cell>
        </row>
        <row r="100">
          <cell r="A100" t="str">
            <v>164</v>
          </cell>
          <cell r="B100" t="str">
            <v>0636 - 164.ZE - MACHADO   (35) 3295-3198</v>
          </cell>
          <cell r="C100">
            <v>2</v>
          </cell>
          <cell r="D100">
            <v>3.45</v>
          </cell>
        </row>
        <row r="101">
          <cell r="A101" t="str">
            <v>165</v>
          </cell>
          <cell r="B101" t="str">
            <v>0637 - 165.ZE - MALACACHETA   (33) 3514-1515</v>
          </cell>
          <cell r="C101">
            <v>6</v>
          </cell>
          <cell r="D101">
            <v>3.45</v>
          </cell>
        </row>
        <row r="102">
          <cell r="A102" t="str">
            <v>166</v>
          </cell>
          <cell r="B102" t="str">
            <v>0638 - 166.ZE - MANGA   (38) 3615-1409</v>
          </cell>
          <cell r="C102">
            <v>14</v>
          </cell>
          <cell r="D102">
            <v>3.45</v>
          </cell>
        </row>
        <row r="103">
          <cell r="A103" t="str">
            <v>167</v>
          </cell>
          <cell r="B103" t="str">
            <v>0639 - 167.ZE - MANHUACU   (33) 3331-1926</v>
          </cell>
          <cell r="C103">
            <v>3</v>
          </cell>
          <cell r="D103">
            <v>3.45</v>
          </cell>
        </row>
        <row r="104">
          <cell r="A104" t="str">
            <v>168</v>
          </cell>
          <cell r="B104" t="str">
            <v>0640 - 168.ZE - MANHUMIRIM   (33) 3341-2041</v>
          </cell>
          <cell r="C104">
            <v>45</v>
          </cell>
          <cell r="D104">
            <v>3.45</v>
          </cell>
        </row>
        <row r="105">
          <cell r="A105" t="str">
            <v>169</v>
          </cell>
          <cell r="B105" t="str">
            <v>0641 - 169.ZE - MANTENA   (33) 3241-1863</v>
          </cell>
          <cell r="C105">
            <v>8</v>
          </cell>
          <cell r="D105">
            <v>3.45</v>
          </cell>
        </row>
        <row r="106">
          <cell r="A106" t="str">
            <v>170</v>
          </cell>
          <cell r="B106" t="str">
            <v>0642 - 170.ZE - MAR DE ESPANHA   (32) 3276-1169</v>
          </cell>
          <cell r="C106">
            <v>1</v>
          </cell>
          <cell r="D106">
            <v>3.45</v>
          </cell>
        </row>
        <row r="107">
          <cell r="A107" t="str">
            <v>171</v>
          </cell>
          <cell r="B107" t="str">
            <v>0643 - 171.ZE - MARIANA   (31) 3557-2148</v>
          </cell>
          <cell r="C107">
            <v>12</v>
          </cell>
          <cell r="D107">
            <v>3.45</v>
          </cell>
        </row>
        <row r="108">
          <cell r="A108" t="str">
            <v>172</v>
          </cell>
          <cell r="B108" t="str">
            <v>0644 - 172.ZE - MATEUS LEME   (31) 3535-2289</v>
          </cell>
          <cell r="C108">
            <v>9</v>
          </cell>
          <cell r="D108">
            <v>3.45</v>
          </cell>
        </row>
        <row r="109">
          <cell r="A109" t="str">
            <v>173</v>
          </cell>
          <cell r="B109" t="str">
            <v>0645 - 173.ZE - MATIAS BARBOSA   (32) 3273-1048</v>
          </cell>
          <cell r="C109">
            <v>6</v>
          </cell>
          <cell r="D109">
            <v>3.45</v>
          </cell>
        </row>
        <row r="110">
          <cell r="A110" t="str">
            <v>174</v>
          </cell>
          <cell r="B110" t="str">
            <v>0646 - 174.ZE - MATOZINHOS   (31) 3712-1811</v>
          </cell>
          <cell r="C110">
            <v>3</v>
          </cell>
          <cell r="D110">
            <v>3.45</v>
          </cell>
        </row>
        <row r="111">
          <cell r="A111" t="str">
            <v>176</v>
          </cell>
          <cell r="B111" t="str">
            <v>0648 - 176.ZE - MESQUITA   (33) 3251-1372</v>
          </cell>
          <cell r="C111">
            <v>10</v>
          </cell>
          <cell r="D111">
            <v>3.45</v>
          </cell>
        </row>
        <row r="112">
          <cell r="A112" t="str">
            <v>177</v>
          </cell>
          <cell r="B112" t="str">
            <v>0649 - 177.ZE - MINAS NOVAS   (33) 3764-1199</v>
          </cell>
          <cell r="C112">
            <v>5</v>
          </cell>
          <cell r="D112">
            <v>3.45</v>
          </cell>
        </row>
        <row r="113">
          <cell r="A113" t="str">
            <v>179</v>
          </cell>
          <cell r="B113" t="str">
            <v>0651 - 179.ZE - MONTE ALEGRE DE MINAS   (34) 3283-2410</v>
          </cell>
          <cell r="C113">
            <v>5</v>
          </cell>
          <cell r="D113">
            <v>3.45</v>
          </cell>
        </row>
        <row r="114">
          <cell r="A114" t="str">
            <v>180</v>
          </cell>
          <cell r="B114" t="str">
            <v>0652 - 180.ZE - MONTE AZUL   (38) 3811-1401</v>
          </cell>
          <cell r="C114">
            <v>5</v>
          </cell>
          <cell r="D114">
            <v>3.45</v>
          </cell>
        </row>
        <row r="115">
          <cell r="A115" t="str">
            <v>112</v>
          </cell>
          <cell r="B115" t="str">
            <v>0653 - 112.ZE - EXTREMA   (35) 3435-2015</v>
          </cell>
          <cell r="C115">
            <v>10</v>
          </cell>
          <cell r="D115">
            <v>3.45</v>
          </cell>
        </row>
        <row r="116">
          <cell r="A116" t="str">
            <v>182</v>
          </cell>
          <cell r="B116" t="str">
            <v>0655 - 182.ZE - MONTE SANTO DE MINAS   (35) 3591-2390</v>
          </cell>
          <cell r="C116">
            <v>16</v>
          </cell>
          <cell r="D116">
            <v>3.45</v>
          </cell>
        </row>
        <row r="117">
          <cell r="A117" t="str">
            <v>183</v>
          </cell>
          <cell r="B117" t="str">
            <v>0656 - 183.ZE - MONTE SIAO   (35) 3465-2229</v>
          </cell>
          <cell r="C117">
            <v>6</v>
          </cell>
          <cell r="D117">
            <v>3.45</v>
          </cell>
        </row>
        <row r="118">
          <cell r="A118" t="str">
            <v>184</v>
          </cell>
          <cell r="B118" t="str">
            <v>0657 - 184.ZE - MONTES CLAROS   (38) 3224-5505</v>
          </cell>
          <cell r="C118">
            <v>12</v>
          </cell>
          <cell r="D118">
            <v>3.45</v>
          </cell>
        </row>
        <row r="119">
          <cell r="A119" t="str">
            <v>187</v>
          </cell>
          <cell r="B119" t="str">
            <v>0660 - 187.ZE - MURIAE   (32) 3722-2771</v>
          </cell>
          <cell r="C119">
            <v>5</v>
          </cell>
          <cell r="D119">
            <v>3.45</v>
          </cell>
        </row>
        <row r="120">
          <cell r="A120" t="str">
            <v>189</v>
          </cell>
          <cell r="B120" t="str">
            <v>0662 - 189.ZE - MUZAMBINHO   (35) 3571-2518</v>
          </cell>
          <cell r="C120">
            <v>7</v>
          </cell>
          <cell r="D120">
            <v>3.45</v>
          </cell>
        </row>
        <row r="121">
          <cell r="A121" t="str">
            <v>190</v>
          </cell>
          <cell r="B121" t="str">
            <v>0663 - 190.ZE - NANUQUE   (33) 3621-4866</v>
          </cell>
          <cell r="C121">
            <v>7</v>
          </cell>
          <cell r="D121">
            <v>3.45</v>
          </cell>
        </row>
        <row r="122">
          <cell r="A122" t="str">
            <v>192</v>
          </cell>
          <cell r="B122" t="str">
            <v>0665 - 192.ZE - NEPOMUCENO   (35) 3861-1071</v>
          </cell>
          <cell r="C122">
            <v>13</v>
          </cell>
          <cell r="D122">
            <v>3.45</v>
          </cell>
        </row>
        <row r="123">
          <cell r="A123" t="str">
            <v>194</v>
          </cell>
          <cell r="B123" t="str">
            <v>0667 - 194.ZE - NOVA LIMA   (31) 3541-3206</v>
          </cell>
          <cell r="C123">
            <v>5</v>
          </cell>
          <cell r="D123">
            <v>3.45</v>
          </cell>
        </row>
        <row r="124">
          <cell r="A124" t="str">
            <v>196</v>
          </cell>
          <cell r="B124" t="str">
            <v>0669 - 196.ZE - NOVO CRUZEIRO   (33) 3533-1345</v>
          </cell>
          <cell r="C124">
            <v>4</v>
          </cell>
          <cell r="D124">
            <v>3.45</v>
          </cell>
        </row>
        <row r="125">
          <cell r="A125" t="str">
            <v>197</v>
          </cell>
          <cell r="B125" t="str">
            <v>0670 - 197.ZE - OLIVEIRA   (37) 3331-3717</v>
          </cell>
          <cell r="C125">
            <v>15</v>
          </cell>
          <cell r="D125">
            <v>3.45</v>
          </cell>
        </row>
        <row r="126">
          <cell r="A126" t="str">
            <v>199</v>
          </cell>
          <cell r="B126" t="str">
            <v>0672 - 199.ZE - OURO FINO   (35) 3441-3788</v>
          </cell>
          <cell r="C126">
            <v>10</v>
          </cell>
          <cell r="D126">
            <v>3.45</v>
          </cell>
        </row>
        <row r="127">
          <cell r="A127" t="str">
            <v>200</v>
          </cell>
          <cell r="B127" t="str">
            <v>0673 - 200.ZE - OURO PRETO   (31) 3551-5165</v>
          </cell>
          <cell r="C127">
            <v>21</v>
          </cell>
          <cell r="D127">
            <v>3.45</v>
          </cell>
        </row>
        <row r="128">
          <cell r="A128" t="str">
            <v>205</v>
          </cell>
          <cell r="B128" t="str">
            <v>0682 - 205.ZE - PARAISOPOLIS   (35) 3651-1345</v>
          </cell>
          <cell r="C128">
            <v>9</v>
          </cell>
          <cell r="D128">
            <v>3.45</v>
          </cell>
        </row>
        <row r="129">
          <cell r="A129" t="str">
            <v>206</v>
          </cell>
          <cell r="B129" t="str">
            <v>0683 - 206.ZE - PARAOPEBA   (31) 3714-2220</v>
          </cell>
          <cell r="C129">
            <v>7</v>
          </cell>
          <cell r="D129">
            <v>3.45</v>
          </cell>
        </row>
        <row r="130">
          <cell r="A130" t="str">
            <v>208</v>
          </cell>
          <cell r="B130" t="str">
            <v>0684 - 208.ZE - PASSA TEMPO   (37) 3335-1222</v>
          </cell>
          <cell r="C130">
            <v>6</v>
          </cell>
          <cell r="D130">
            <v>3.45</v>
          </cell>
        </row>
        <row r="131">
          <cell r="A131" t="str">
            <v>209</v>
          </cell>
          <cell r="B131" t="str">
            <v>0685 - 209.ZE - PASSOS   (35) 3521-9504</v>
          </cell>
          <cell r="C131">
            <v>9</v>
          </cell>
          <cell r="D131">
            <v>3.45</v>
          </cell>
        </row>
        <row r="132">
          <cell r="A132" t="str">
            <v>210</v>
          </cell>
          <cell r="B132" t="str">
            <v>0686 - 210.ZE - PATOS DE MINAS   (34) 3821-9769</v>
          </cell>
          <cell r="C132">
            <v>1</v>
          </cell>
          <cell r="D132">
            <v>3.45</v>
          </cell>
        </row>
        <row r="133">
          <cell r="A133" t="str">
            <v>212</v>
          </cell>
          <cell r="B133" t="str">
            <v>0688 - 212.ZE - PECANHA   (33) 3411-1068</v>
          </cell>
          <cell r="C133">
            <v>5</v>
          </cell>
          <cell r="D133">
            <v>3.45</v>
          </cell>
        </row>
        <row r="134">
          <cell r="A134" t="str">
            <v>213</v>
          </cell>
          <cell r="B134" t="str">
            <v>0689 - 213.ZE - PEDRA AZUL   (33) 3751-1154</v>
          </cell>
          <cell r="C134">
            <v>8</v>
          </cell>
          <cell r="D134">
            <v>3.45</v>
          </cell>
        </row>
        <row r="135">
          <cell r="A135" t="str">
            <v>216</v>
          </cell>
          <cell r="B135" t="str">
            <v>0692 - 216.ZE - PERDOES   (35) 3864-2073</v>
          </cell>
          <cell r="C135">
            <v>6</v>
          </cell>
          <cell r="D135">
            <v>3.45</v>
          </cell>
        </row>
        <row r="136">
          <cell r="A136" t="str">
            <v>218</v>
          </cell>
          <cell r="B136" t="str">
            <v>0693 - 218.ZE - PIRAPORA   (38) 3741-1424</v>
          </cell>
          <cell r="C136">
            <v>9</v>
          </cell>
          <cell r="D136">
            <v>3.45</v>
          </cell>
        </row>
        <row r="137">
          <cell r="A137" t="str">
            <v>219</v>
          </cell>
          <cell r="B137" t="str">
            <v>0694 - 219.ZE - PITANGUI   (37) 3271-1536</v>
          </cell>
          <cell r="C137">
            <v>3</v>
          </cell>
          <cell r="D137">
            <v>3.45</v>
          </cell>
        </row>
        <row r="138">
          <cell r="A138" t="str">
            <v>220</v>
          </cell>
          <cell r="B138" t="str">
            <v>0695 - 220.ZE - PIUMHI   (37) 3371-2636</v>
          </cell>
          <cell r="C138">
            <v>2</v>
          </cell>
          <cell r="D138">
            <v>3.45</v>
          </cell>
        </row>
        <row r="139">
          <cell r="A139" t="str">
            <v>224</v>
          </cell>
          <cell r="B139" t="str">
            <v>0699 - 224.ZE - PONTE NOVA   (31) 3817-2664</v>
          </cell>
          <cell r="C139">
            <v>12</v>
          </cell>
          <cell r="D139">
            <v>3.45</v>
          </cell>
        </row>
        <row r="140">
          <cell r="A140" t="str">
            <v>225</v>
          </cell>
          <cell r="B140" t="str">
            <v>0700 - 225.ZE - PONTE NOVA   (31) 3881-1928</v>
          </cell>
          <cell r="C140">
            <v>8</v>
          </cell>
          <cell r="D140">
            <v>3.45</v>
          </cell>
        </row>
        <row r="141">
          <cell r="A141" t="str">
            <v>226</v>
          </cell>
          <cell r="B141" t="str">
            <v>0701 - 226.ZE - PORTEIRINHA   (38) 3831-1078</v>
          </cell>
          <cell r="C141">
            <v>9</v>
          </cell>
          <cell r="D141">
            <v>3.45</v>
          </cell>
        </row>
        <row r="142">
          <cell r="A142" t="str">
            <v>227</v>
          </cell>
          <cell r="B142" t="str">
            <v>0702 - 227.ZE - POUSO ALEGRE   (35) 3422-2203</v>
          </cell>
          <cell r="C142">
            <v>15</v>
          </cell>
          <cell r="D142">
            <v>3.45</v>
          </cell>
        </row>
        <row r="143">
          <cell r="A143" t="str">
            <v>228</v>
          </cell>
          <cell r="B143" t="str">
            <v>0703 - 228.ZE - PRADOS   (32) 3353-6243</v>
          </cell>
          <cell r="C143">
            <v>6</v>
          </cell>
          <cell r="D143">
            <v>3.45</v>
          </cell>
        </row>
        <row r="144">
          <cell r="A144" t="str">
            <v>229</v>
          </cell>
          <cell r="B144" t="str">
            <v>0704 - 229.ZE - PRATA   (34) 3431-3735</v>
          </cell>
          <cell r="C144">
            <v>8</v>
          </cell>
          <cell r="D144">
            <v>3.45</v>
          </cell>
        </row>
        <row r="145">
          <cell r="A145" t="str">
            <v>231</v>
          </cell>
          <cell r="B145" t="str">
            <v>0706 - 231.ZE - RAUL SOARES   (33) 3351-1769</v>
          </cell>
          <cell r="C145">
            <v>6</v>
          </cell>
          <cell r="D145">
            <v>3.45</v>
          </cell>
        </row>
        <row r="146">
          <cell r="A146" t="str">
            <v>232</v>
          </cell>
          <cell r="B146" t="str">
            <v>0707 - 232.ZE - RESENDE COSTA   (32) 3354-1692</v>
          </cell>
          <cell r="C146">
            <v>3</v>
          </cell>
          <cell r="D146">
            <v>3.45</v>
          </cell>
        </row>
        <row r="147">
          <cell r="A147" t="str">
            <v>233</v>
          </cell>
          <cell r="B147" t="str">
            <v>0708 - 233.ZE - RESPLENDOR   (33) 3263-2023</v>
          </cell>
          <cell r="C147">
            <v>1</v>
          </cell>
          <cell r="D147">
            <v>3.45</v>
          </cell>
        </row>
        <row r="148">
          <cell r="A148" t="str">
            <v>234</v>
          </cell>
          <cell r="B148" t="str">
            <v>0709 - 234.ZE - RIO CASCA   (31) 3871-1098</v>
          </cell>
          <cell r="C148">
            <v>7</v>
          </cell>
          <cell r="D148">
            <v>3.45</v>
          </cell>
        </row>
        <row r="149">
          <cell r="A149" t="str">
            <v>235</v>
          </cell>
          <cell r="B149" t="str">
            <v>0710 - 235.ZE - RIO NOVO   (32) 3274-1128</v>
          </cell>
          <cell r="C149">
            <v>2</v>
          </cell>
          <cell r="D149">
            <v>3.45</v>
          </cell>
        </row>
        <row r="150">
          <cell r="A150" t="str">
            <v>239</v>
          </cell>
          <cell r="B150" t="str">
            <v>0714 - 239.ZE - RIO POMBA   (32) 3571-2254</v>
          </cell>
          <cell r="C150">
            <v>4</v>
          </cell>
          <cell r="D150">
            <v>3.45</v>
          </cell>
        </row>
        <row r="151">
          <cell r="A151" t="str">
            <v>241</v>
          </cell>
          <cell r="B151" t="str">
            <v>0716 - 241.ZE - SABARA   (31) 3671-3049</v>
          </cell>
          <cell r="C151">
            <v>5</v>
          </cell>
          <cell r="D151">
            <v>3.45</v>
          </cell>
        </row>
        <row r="152">
          <cell r="A152" t="str">
            <v>242</v>
          </cell>
          <cell r="B152" t="str">
            <v>0717 - 242.ZE - SABINOPOLIS   (33) 3423-1423</v>
          </cell>
          <cell r="C152">
            <v>1</v>
          </cell>
          <cell r="D152">
            <v>3.45</v>
          </cell>
        </row>
        <row r="153">
          <cell r="A153" t="str">
            <v>243</v>
          </cell>
          <cell r="B153" t="str">
            <v>0718 - 243.ZE - SACRAMENTO   (34) 3351-3090</v>
          </cell>
          <cell r="C153">
            <v>3</v>
          </cell>
          <cell r="D153">
            <v>3.45</v>
          </cell>
        </row>
        <row r="154">
          <cell r="A154" t="str">
            <v>244</v>
          </cell>
          <cell r="B154" t="str">
            <v>0719 - 244.ZE - SALINAS   (38) 3841-3655</v>
          </cell>
          <cell r="C154">
            <v>2</v>
          </cell>
          <cell r="D154">
            <v>3.45</v>
          </cell>
        </row>
        <row r="155">
          <cell r="A155" t="str">
            <v>245</v>
          </cell>
          <cell r="B155" t="str">
            <v>0720 - 245.ZE - SANTA BARBARA   (31) 3832-1846</v>
          </cell>
          <cell r="C155">
            <v>25</v>
          </cell>
          <cell r="D155">
            <v>3.45</v>
          </cell>
        </row>
        <row r="156">
          <cell r="A156" t="str">
            <v>246</v>
          </cell>
          <cell r="B156" t="str">
            <v>0721 - 246.ZE - SANTA LUZIA   (31) 3641-5211</v>
          </cell>
          <cell r="C156">
            <v>5</v>
          </cell>
          <cell r="D156">
            <v>3.45</v>
          </cell>
        </row>
        <row r="157">
          <cell r="A157" t="str">
            <v>247</v>
          </cell>
          <cell r="B157" t="str">
            <v>0722 - 247.ZE - SANTA MARIA DO SUACUI   (33) 3431-1554</v>
          </cell>
          <cell r="C157">
            <v>2</v>
          </cell>
          <cell r="D157">
            <v>3.45</v>
          </cell>
        </row>
        <row r="158">
          <cell r="A158" t="str">
            <v>248</v>
          </cell>
          <cell r="B158" t="str">
            <v>0723 - 248.ZE - SANTA RITA DO SAPUCAI   (35) 3471-4055</v>
          </cell>
          <cell r="C158">
            <v>2</v>
          </cell>
          <cell r="D158">
            <v>3.45</v>
          </cell>
        </row>
        <row r="159">
          <cell r="A159" t="str">
            <v>249</v>
          </cell>
          <cell r="B159" t="str">
            <v>0724 - 249.ZE - SANTO ANTONIO DO MONTE   (37) 3281-1040</v>
          </cell>
          <cell r="C159">
            <v>1</v>
          </cell>
          <cell r="D159">
            <v>3.45</v>
          </cell>
        </row>
        <row r="160">
          <cell r="A160" t="str">
            <v>250</v>
          </cell>
          <cell r="B160" t="str">
            <v>0725 - 250.ZE - SANTOS DUMONT   (32) 3251-5361</v>
          </cell>
          <cell r="C160">
            <v>4</v>
          </cell>
          <cell r="D160">
            <v>3.45</v>
          </cell>
        </row>
        <row r="161">
          <cell r="A161" t="str">
            <v>251</v>
          </cell>
          <cell r="B161" t="str">
            <v>0726 - 251.ZE - SAO DOMINGOS DO PRATA   (31) 3856-1668</v>
          </cell>
          <cell r="C161">
            <v>7</v>
          </cell>
          <cell r="D161">
            <v>3.45</v>
          </cell>
        </row>
        <row r="162">
          <cell r="A162" t="str">
            <v>252</v>
          </cell>
          <cell r="B162" t="str">
            <v>0727 - 252.ZE - SAO FRANCISCO   (38) 3631-1602</v>
          </cell>
          <cell r="C162">
            <v>8</v>
          </cell>
          <cell r="D162">
            <v>3.45</v>
          </cell>
        </row>
        <row r="163">
          <cell r="A163" t="str">
            <v>253</v>
          </cell>
          <cell r="B163" t="str">
            <v>0728 - 253.ZE - SAO GONCALO DO SAPUCAI   (35) 3241-2630</v>
          </cell>
          <cell r="C163">
            <v>1</v>
          </cell>
          <cell r="D163">
            <v>3.45</v>
          </cell>
        </row>
        <row r="164">
          <cell r="A164" t="str">
            <v>254</v>
          </cell>
          <cell r="B164" t="str">
            <v>0729 - 254.ZE - SAO GOTARDO   (34) 3671-2662</v>
          </cell>
          <cell r="C164">
            <v>5</v>
          </cell>
          <cell r="D164">
            <v>3.45</v>
          </cell>
        </row>
        <row r="165">
          <cell r="A165" t="str">
            <v>255</v>
          </cell>
          <cell r="B165" t="str">
            <v>0730 - 255.ZE - SAO JOAO DA PONTE   (38) 3234-1205</v>
          </cell>
          <cell r="C165">
            <v>11</v>
          </cell>
          <cell r="D165">
            <v>3.45</v>
          </cell>
        </row>
        <row r="166">
          <cell r="A166" t="str">
            <v>257</v>
          </cell>
          <cell r="B166" t="str">
            <v>0732 - 257.ZE - SAO JOAO EVANGELISTA   (33) 3412-1600</v>
          </cell>
          <cell r="C166">
            <v>1</v>
          </cell>
          <cell r="D166">
            <v>3.45</v>
          </cell>
        </row>
        <row r="167">
          <cell r="A167" t="str">
            <v>258</v>
          </cell>
          <cell r="B167" t="str">
            <v>0733 - 258.ZE - SAO JOAO NEPOMUCENO   (32) 3261-2630</v>
          </cell>
          <cell r="C167">
            <v>3</v>
          </cell>
          <cell r="D167">
            <v>3.45</v>
          </cell>
        </row>
        <row r="168">
          <cell r="A168" t="str">
            <v>259</v>
          </cell>
          <cell r="B168" t="str">
            <v>0734 - 259.ZE - SAO LOURENCO   (35) 3332-5180</v>
          </cell>
          <cell r="C168">
            <v>4</v>
          </cell>
          <cell r="D168">
            <v>3.45</v>
          </cell>
        </row>
        <row r="169">
          <cell r="A169" t="str">
            <v>262</v>
          </cell>
          <cell r="B169" t="str">
            <v>0737 - 262.ZE - SERRO   (38) 3541-1225</v>
          </cell>
          <cell r="C169">
            <v>1</v>
          </cell>
          <cell r="D169">
            <v>3.45</v>
          </cell>
        </row>
        <row r="170">
          <cell r="A170" t="str">
            <v>266</v>
          </cell>
          <cell r="B170" t="str">
            <v>0741 - 266.ZE - TAIOBEIRAS   (38) 3845-1650</v>
          </cell>
          <cell r="C170">
            <v>4</v>
          </cell>
          <cell r="D170">
            <v>3.45</v>
          </cell>
        </row>
        <row r="171">
          <cell r="A171" t="str">
            <v>267</v>
          </cell>
          <cell r="B171" t="str">
            <v>0742 - 267.ZE - TARUMIRIM   (33) 3233-1499</v>
          </cell>
          <cell r="C171">
            <v>6</v>
          </cell>
          <cell r="D171">
            <v>3.45</v>
          </cell>
        </row>
        <row r="172">
          <cell r="A172" t="str">
            <v>268</v>
          </cell>
          <cell r="B172" t="str">
            <v>0743 - 268.ZE - TEIXEIRAS   (31) 3895-1196</v>
          </cell>
          <cell r="C172">
            <v>3</v>
          </cell>
          <cell r="D172">
            <v>3.45</v>
          </cell>
        </row>
        <row r="173">
          <cell r="A173" t="str">
            <v>269</v>
          </cell>
          <cell r="B173" t="str">
            <v>0744 - 269.ZE - TEOFILO OTONI   (33) 3521-9351</v>
          </cell>
          <cell r="C173">
            <v>10</v>
          </cell>
          <cell r="D173">
            <v>3.45</v>
          </cell>
        </row>
        <row r="174">
          <cell r="A174" t="str">
            <v>273</v>
          </cell>
          <cell r="B174" t="str">
            <v>0748 - 273.ZE - TRES PONTAS   (35) 3265-4221</v>
          </cell>
          <cell r="C174">
            <v>6</v>
          </cell>
          <cell r="D174">
            <v>3.45</v>
          </cell>
        </row>
        <row r="175">
          <cell r="A175" t="str">
            <v>274</v>
          </cell>
          <cell r="B175" t="str">
            <v>0749 - 274.ZE - TUPACIGUARA   (34) 3281-1022</v>
          </cell>
          <cell r="C175">
            <v>1</v>
          </cell>
          <cell r="D175">
            <v>3.45</v>
          </cell>
        </row>
        <row r="176">
          <cell r="A176" t="str">
            <v>275</v>
          </cell>
          <cell r="B176" t="str">
            <v>0750 - 275.ZE - UBA   (32) 3531-5577</v>
          </cell>
          <cell r="C176">
            <v>3</v>
          </cell>
          <cell r="D176">
            <v>3.45</v>
          </cell>
        </row>
        <row r="177">
          <cell r="A177" t="str">
            <v>278</v>
          </cell>
          <cell r="B177" t="str">
            <v>0753 - 278.ZE - UBERLANDIA   (34) 3236-7119</v>
          </cell>
          <cell r="C177">
            <v>30</v>
          </cell>
          <cell r="D177">
            <v>3.45</v>
          </cell>
        </row>
        <row r="178">
          <cell r="A178" t="str">
            <v>280</v>
          </cell>
          <cell r="B178" t="str">
            <v>0755 - 280.ZE - UNAI   (38) 3676-6827</v>
          </cell>
          <cell r="C178">
            <v>6</v>
          </cell>
          <cell r="D178">
            <v>3.45</v>
          </cell>
        </row>
        <row r="179">
          <cell r="A179" t="str">
            <v>281</v>
          </cell>
          <cell r="B179" t="str">
            <v>0756 - 281.ZE - VARGINHA   (35) 3222-2800</v>
          </cell>
          <cell r="C179">
            <v>10</v>
          </cell>
          <cell r="D179">
            <v>3.45</v>
          </cell>
        </row>
        <row r="180">
          <cell r="A180" t="str">
            <v>282</v>
          </cell>
          <cell r="B180" t="str">
            <v>0757 - 282.ZE - VICOSA   (31) 3891-6018</v>
          </cell>
          <cell r="C180">
            <v>6</v>
          </cell>
          <cell r="D180">
            <v>3.45</v>
          </cell>
        </row>
        <row r="181">
          <cell r="A181" t="str">
            <v>283</v>
          </cell>
          <cell r="B181" t="str">
            <v>0758 - 283.ZE - VIRGINOPOLIS   (33) 3416-1511</v>
          </cell>
          <cell r="C181">
            <v>17</v>
          </cell>
          <cell r="D181">
            <v>3.45</v>
          </cell>
        </row>
        <row r="182">
          <cell r="A182" t="str">
            <v>284</v>
          </cell>
          <cell r="B182" t="str">
            <v>0759 - 284.ZE - VISCONDE DO RIO BRANCO   (32) 3551-2729</v>
          </cell>
          <cell r="C182">
            <v>2</v>
          </cell>
          <cell r="D182">
            <v>3.45</v>
          </cell>
        </row>
        <row r="183">
          <cell r="A183" t="str">
            <v>285</v>
          </cell>
          <cell r="B183" t="str">
            <v>0760 - 285.ZE - SAO ROMAO   (38) 3624-1419</v>
          </cell>
          <cell r="C183">
            <v>20</v>
          </cell>
          <cell r="D183">
            <v>3.45</v>
          </cell>
        </row>
        <row r="184">
          <cell r="A184" t="str">
            <v>286</v>
          </cell>
          <cell r="B184" t="str">
            <v>0761 - 286.ZE - RIBEIRAO DAS NEVES   (31) 3624-2933</v>
          </cell>
          <cell r="C184">
            <v>16</v>
          </cell>
          <cell r="D184">
            <v>3.45</v>
          </cell>
        </row>
        <row r="185">
          <cell r="A185" t="str">
            <v>291</v>
          </cell>
          <cell r="B185" t="str">
            <v>0766 - 291.ZE - PERDIZES   (34) 3663-1358</v>
          </cell>
          <cell r="C185">
            <v>8</v>
          </cell>
          <cell r="D185">
            <v>3.45</v>
          </cell>
        </row>
        <row r="186">
          <cell r="A186" t="str">
            <v>293</v>
          </cell>
          <cell r="B186" t="str">
            <v>0768 - 293.ZE - PRATAPOLIS   (35) 3533-1890</v>
          </cell>
          <cell r="C186">
            <v>9</v>
          </cell>
          <cell r="D186">
            <v>3.45</v>
          </cell>
        </row>
        <row r="187">
          <cell r="A187" t="str">
            <v>294</v>
          </cell>
          <cell r="B187" t="str">
            <v>0769 - 294.ZE - RIO VERMELHO   (33) 3436-1107</v>
          </cell>
          <cell r="C187">
            <v>2</v>
          </cell>
          <cell r="D187">
            <v>3.45</v>
          </cell>
        </row>
        <row r="188">
          <cell r="A188" t="str">
            <v>295</v>
          </cell>
          <cell r="B188" t="str">
            <v>0770 - 295.ZE - VAZANTE   (34) 3813-0512</v>
          </cell>
          <cell r="C188">
            <v>9</v>
          </cell>
          <cell r="D188">
            <v>3.45</v>
          </cell>
        </row>
        <row r="189">
          <cell r="A189" t="str">
            <v>297</v>
          </cell>
          <cell r="B189" t="str">
            <v>0772 - 297.ZE - ITAPAGIPE   (34) 3424-2174</v>
          </cell>
          <cell r="C189">
            <v>4</v>
          </cell>
          <cell r="D189">
            <v>3.45</v>
          </cell>
        </row>
        <row r="190">
          <cell r="A190" t="str">
            <v>300</v>
          </cell>
          <cell r="B190" t="str">
            <v>0775 - 300.ZE - CACHOEIRA DE MINAS   (35) 3472-1452</v>
          </cell>
          <cell r="C190">
            <v>6</v>
          </cell>
          <cell r="D190">
            <v>3.45</v>
          </cell>
        </row>
        <row r="191">
          <cell r="A191" t="str">
            <v>302</v>
          </cell>
          <cell r="B191" t="str">
            <v>0777 - 302.ZE - CAPINOPOLIS   (34) 3263-2044</v>
          </cell>
          <cell r="C191">
            <v>6</v>
          </cell>
          <cell r="D191">
            <v>3.45</v>
          </cell>
        </row>
        <row r="192">
          <cell r="A192" t="str">
            <v>303</v>
          </cell>
          <cell r="B192" t="str">
            <v>0778 - 303.ZE - ESPERA FELIZ   (32) 3746-1545</v>
          </cell>
          <cell r="C192">
            <v>4</v>
          </cell>
          <cell r="D192">
            <v>3.45</v>
          </cell>
        </row>
        <row r="193">
          <cell r="A193" t="str">
            <v>306</v>
          </cell>
          <cell r="B193" t="str">
            <v>0781 - 306.ZE - ITAMONTE   (35) 3363-2004</v>
          </cell>
          <cell r="C193">
            <v>8</v>
          </cell>
          <cell r="D193">
            <v>3.45</v>
          </cell>
        </row>
        <row r="194">
          <cell r="A194" t="str">
            <v>308</v>
          </cell>
          <cell r="B194" t="str">
            <v>0783 - 308.ZE - SANTA VITORIA   (34) 3251-2075</v>
          </cell>
          <cell r="C194">
            <v>6</v>
          </cell>
          <cell r="D194">
            <v>3.45</v>
          </cell>
        </row>
        <row r="195">
          <cell r="A195" t="str">
            <v>309</v>
          </cell>
          <cell r="B195" t="str">
            <v>0784 - 309.ZE - TRES MARIAS   (38) 3754-2405</v>
          </cell>
          <cell r="C195">
            <v>2</v>
          </cell>
          <cell r="D195">
            <v>3.45</v>
          </cell>
        </row>
        <row r="196">
          <cell r="A196" t="str">
            <v>311</v>
          </cell>
          <cell r="B196" t="str">
            <v>0786 - 311.ZE - VESPASIANO   (31) 3621-3166</v>
          </cell>
          <cell r="C196">
            <v>2</v>
          </cell>
          <cell r="D196">
            <v>3.45</v>
          </cell>
        </row>
        <row r="197">
          <cell r="A197" t="str">
            <v>312</v>
          </cell>
          <cell r="B197" t="str">
            <v>0787 - 312.ZE - SANTA LUZIA   (31) 3637-5453</v>
          </cell>
          <cell r="C197">
            <v>5</v>
          </cell>
          <cell r="D197">
            <v>3.45</v>
          </cell>
        </row>
        <row r="198">
          <cell r="A198" t="str">
            <v>217</v>
          </cell>
          <cell r="B198" t="str">
            <v>0795 - 217.ZE - PIRANGA   (31) 3746-1106</v>
          </cell>
          <cell r="C198">
            <v>5</v>
          </cell>
          <cell r="D198">
            <v>3.45</v>
          </cell>
        </row>
        <row r="199">
          <cell r="A199" t="str">
            <v>316</v>
          </cell>
          <cell r="B199" t="str">
            <v>0796 - 316.ZE - BETIM   (31) 3532-3313</v>
          </cell>
          <cell r="C199">
            <v>35</v>
          </cell>
          <cell r="D199">
            <v>3.45</v>
          </cell>
        </row>
        <row r="200">
          <cell r="A200" t="str">
            <v>[SC</v>
          </cell>
          <cell r="B200" t="str">
            <v>0878 - [SCT] SEÇÃO DE ADMINISTRAÇÃO PREDIAL - CENTRO DE APOIO - SEADP-CA</v>
          </cell>
          <cell r="C200">
            <v>245</v>
          </cell>
          <cell r="D200">
            <v>3.45</v>
          </cell>
        </row>
        <row r="201">
          <cell r="A201" t="str">
            <v>321</v>
          </cell>
          <cell r="B201" t="str">
            <v>0923 - 321.ZE - RIBEIRAO DAS NEVES   (31) 3638-1564</v>
          </cell>
          <cell r="C201">
            <v>11</v>
          </cell>
          <cell r="D201">
            <v>3.45</v>
          </cell>
        </row>
        <row r="202">
          <cell r="A202" t="str">
            <v>320</v>
          </cell>
          <cell r="B202" t="str">
            <v>0925 - 320.ZE - ARINOS (38) 3635-2360</v>
          </cell>
          <cell r="C202">
            <v>9</v>
          </cell>
          <cell r="D202">
            <v>3.45</v>
          </cell>
        </row>
        <row r="203">
          <cell r="A203" t="str">
            <v>SEÇ</v>
          </cell>
          <cell r="B203" t="str">
            <v>1035 - SEÇÃO DE ADMINISTRAÇÃO PREDIAL - SEADP</v>
          </cell>
          <cell r="C203">
            <v>572</v>
          </cell>
          <cell r="D203">
            <v>3.45</v>
          </cell>
        </row>
        <row r="204">
          <cell r="A204" t="str">
            <v>CAE</v>
          </cell>
          <cell r="B204" t="str">
            <v>1056 - CAE.090 - CENTRAL DE ATENDIMENTO AO ELEITOR / CONTAGEM</v>
          </cell>
          <cell r="C204">
            <v>28</v>
          </cell>
          <cell r="D204">
            <v>3.45</v>
          </cell>
        </row>
        <row r="205">
          <cell r="A205" t="str">
            <v>327</v>
          </cell>
          <cell r="B205" t="str">
            <v>1058 - 327.ZE - CAMPOS ALTOS   (37) 3426-2816</v>
          </cell>
          <cell r="C205">
            <v>7</v>
          </cell>
          <cell r="D205">
            <v>3.45</v>
          </cell>
        </row>
        <row r="206">
          <cell r="A206" t="str">
            <v>326</v>
          </cell>
          <cell r="B206" t="str">
            <v>1060 - 326.ZE - UBERABA   (34) 3321-8567</v>
          </cell>
          <cell r="C206">
            <v>4</v>
          </cell>
          <cell r="D206">
            <v>3.45</v>
          </cell>
        </row>
        <row r="207">
          <cell r="A207" t="str">
            <v>328</v>
          </cell>
          <cell r="B207" t="str">
            <v>1064 - 328.ZE - SÃO JOÃO DEL REI   (32) 3371-2211</v>
          </cell>
          <cell r="C207">
            <v>5</v>
          </cell>
          <cell r="D207">
            <v>3.45</v>
          </cell>
        </row>
        <row r="208">
          <cell r="A208" t="str">
            <v>329</v>
          </cell>
          <cell r="B208" t="str">
            <v>1066 - 329.ZE - BONFINÓPOLIS DE MINAS   (38) 3675-2014</v>
          </cell>
          <cell r="C208">
            <v>4</v>
          </cell>
          <cell r="D208">
            <v>3.45</v>
          </cell>
        </row>
        <row r="209">
          <cell r="A209" t="str">
            <v>330</v>
          </cell>
          <cell r="B209" t="str">
            <v>1070 - 330.ZE - PATOS DE MINAS   (34) 3814-4549</v>
          </cell>
          <cell r="C209">
            <v>8</v>
          </cell>
          <cell r="D209">
            <v>3.45</v>
          </cell>
        </row>
        <row r="210">
          <cell r="A210" t="str">
            <v>SEA</v>
          </cell>
          <cell r="B210" t="str">
            <v>1126 - SEADP ED. ANEXO I  (PRUD. MORAIS, 320)</v>
          </cell>
          <cell r="C210">
            <v>280</v>
          </cell>
          <cell r="D210">
            <v>3.45</v>
          </cell>
        </row>
        <row r="211">
          <cell r="A211" t="str">
            <v>333</v>
          </cell>
          <cell r="B211" t="str">
            <v>1133 - 333.ZE - BELO HORIZONTE   (31) 3384-3877</v>
          </cell>
          <cell r="C211">
            <v>45</v>
          </cell>
          <cell r="D211">
            <v>3.45</v>
          </cell>
        </row>
        <row r="212">
          <cell r="A212" t="str">
            <v>336</v>
          </cell>
          <cell r="B212" t="str">
            <v>1167 - 336.ZE - TURMALINA   (38) 3527-1388</v>
          </cell>
          <cell r="C212">
            <v>3</v>
          </cell>
          <cell r="D212">
            <v>3.45</v>
          </cell>
        </row>
        <row r="213">
          <cell r="A213" t="str">
            <v>342</v>
          </cell>
          <cell r="B213" t="str">
            <v>1173 - 342.ZE - MONTALVÂNIA   (38) 3614-1100</v>
          </cell>
          <cell r="C213">
            <v>14</v>
          </cell>
          <cell r="D213">
            <v>3.45</v>
          </cell>
        </row>
        <row r="214">
          <cell r="A214" t="str">
            <v>339</v>
          </cell>
          <cell r="B214" t="str">
            <v>1175 - 339.ZE - JEQUERI   (31) 3877-1413</v>
          </cell>
          <cell r="C214">
            <v>5</v>
          </cell>
          <cell r="D214">
            <v>3.45</v>
          </cell>
        </row>
        <row r="215">
          <cell r="A215" t="str">
            <v>347</v>
          </cell>
          <cell r="B215" t="str">
            <v>1258 - 347.ZE - UBERABA   (34) 3316-5094</v>
          </cell>
          <cell r="C215">
            <v>25</v>
          </cell>
          <cell r="D215">
            <v>3.45</v>
          </cell>
        </row>
        <row r="216">
          <cell r="A216" t="str">
            <v>348</v>
          </cell>
          <cell r="B216" t="str">
            <v>1266 - 348.ZE - IPATINGA   (31) 3825-5167</v>
          </cell>
          <cell r="C216">
            <v>3</v>
          </cell>
          <cell r="D216">
            <v>3.45</v>
          </cell>
        </row>
        <row r="217">
          <cell r="A217" t="str">
            <v>SEA</v>
          </cell>
          <cell r="B217" t="str">
            <v>1310 - SEADP - ED. STRADIVARIUS</v>
          </cell>
          <cell r="C217">
            <v>115</v>
          </cell>
          <cell r="D217">
            <v>3.45</v>
          </cell>
        </row>
      </sheetData>
      <sheetData sheetId="3" refreshError="1">
        <row r="1">
          <cell r="A1" t="str">
            <v>ZE</v>
          </cell>
          <cell r="B1" t="str">
            <v>U.R.</v>
          </cell>
          <cell r="C1" t="str">
            <v>Qtde. Fornecida</v>
          </cell>
          <cell r="D1" t="str">
            <v>Preço Médio de Saída</v>
          </cell>
        </row>
        <row r="2">
          <cell r="A2" t="str">
            <v>- C</v>
          </cell>
          <cell r="B2" t="str">
            <v>001000 - CAE.276 - UBERABA (SEDE - 2º ANDAR) - CENTRAL DE ATENDIMENTO AO ELEITOR</v>
          </cell>
          <cell r="C2">
            <v>20</v>
          </cell>
          <cell r="D2">
            <v>1.6</v>
          </cell>
        </row>
        <row r="3">
          <cell r="A3" t="str">
            <v>- C</v>
          </cell>
          <cell r="B3" t="str">
            <v>001022 - CAE.920 - BELO HORIZONTE (VENDA NOVA) - CENTRAL DE ATENDIMENTO AO ELEITOR</v>
          </cell>
          <cell r="C3">
            <v>49</v>
          </cell>
          <cell r="D3">
            <v>1.6</v>
          </cell>
        </row>
        <row r="4">
          <cell r="A4" t="str">
            <v>063</v>
          </cell>
          <cell r="B4" t="str">
            <v>001026 - 063.ZE - JAÍBA (38) 3833-2420</v>
          </cell>
          <cell r="C4">
            <v>6</v>
          </cell>
          <cell r="D4">
            <v>1.6</v>
          </cell>
        </row>
        <row r="5">
          <cell r="A5" t="str">
            <v>001</v>
          </cell>
          <cell r="B5" t="str">
            <v>0465 - 001.ZE - ABAETE   (37) 3541-1673</v>
          </cell>
          <cell r="C5">
            <v>8</v>
          </cell>
          <cell r="D5">
            <v>1.6</v>
          </cell>
        </row>
        <row r="6">
          <cell r="A6" t="str">
            <v>002</v>
          </cell>
          <cell r="B6" t="str">
            <v>0467 - 002.ZE - ABRE CAMPO   (31) 3872-1602</v>
          </cell>
          <cell r="C6">
            <v>28</v>
          </cell>
          <cell r="D6">
            <v>1.6</v>
          </cell>
        </row>
        <row r="7">
          <cell r="A7" t="str">
            <v>003</v>
          </cell>
          <cell r="B7" t="str">
            <v>0468 - 003.ZE - ACUCENA   (33) 3298-1227</v>
          </cell>
          <cell r="C7">
            <v>6</v>
          </cell>
          <cell r="D7">
            <v>1.6</v>
          </cell>
        </row>
        <row r="8">
          <cell r="A8" t="str">
            <v>004</v>
          </cell>
          <cell r="B8" t="str">
            <v>0469 - 004.ZE - AGUAS FORMOSAS   (33) 3611-1464</v>
          </cell>
          <cell r="C8">
            <v>3</v>
          </cell>
          <cell r="D8">
            <v>1.6</v>
          </cell>
        </row>
        <row r="9">
          <cell r="A9" t="str">
            <v>007</v>
          </cell>
          <cell r="B9" t="str">
            <v>0472 - 007.ZE - ALEM PARAIBA   (32) 3462-3820</v>
          </cell>
          <cell r="C9">
            <v>6</v>
          </cell>
          <cell r="D9">
            <v>1.6</v>
          </cell>
        </row>
        <row r="10">
          <cell r="A10" t="str">
            <v>009</v>
          </cell>
          <cell r="B10" t="str">
            <v>0474 - 009.ZE - ALMENARA   (33) 3721-1679</v>
          </cell>
          <cell r="C10">
            <v>4</v>
          </cell>
          <cell r="D10">
            <v>1.6</v>
          </cell>
        </row>
        <row r="11">
          <cell r="A11" t="str">
            <v>010</v>
          </cell>
          <cell r="B11" t="str">
            <v>0475 - 010.ZE - ALPINOPOLIS   (35) 3523-1008</v>
          </cell>
          <cell r="C11">
            <v>6</v>
          </cell>
          <cell r="D11">
            <v>1.6</v>
          </cell>
        </row>
        <row r="12">
          <cell r="A12" t="str">
            <v>011</v>
          </cell>
          <cell r="B12" t="str">
            <v>0476 - 011.ZE - ALTO RIO DOCE   (32) 3345-1467</v>
          </cell>
          <cell r="C12">
            <v>4</v>
          </cell>
          <cell r="D12">
            <v>1.6</v>
          </cell>
        </row>
        <row r="13">
          <cell r="A13" t="str">
            <v>012</v>
          </cell>
          <cell r="B13" t="str">
            <v>0477 - 012.ZE - ALVINOPOLIS   (31) 3855-1570</v>
          </cell>
          <cell r="C13">
            <v>5</v>
          </cell>
          <cell r="D13">
            <v>1.6</v>
          </cell>
        </row>
        <row r="14">
          <cell r="A14" t="str">
            <v>013</v>
          </cell>
          <cell r="B14" t="str">
            <v>0478 - 013.ZE - ANDRADAS   (35) 3731-1407</v>
          </cell>
          <cell r="C14">
            <v>3</v>
          </cell>
          <cell r="D14">
            <v>1.6</v>
          </cell>
        </row>
        <row r="15">
          <cell r="A15" t="str">
            <v>015</v>
          </cell>
          <cell r="B15" t="str">
            <v>0480 - 015.ZE - ARACUAI   (33) 3731-1022</v>
          </cell>
          <cell r="C15">
            <v>20</v>
          </cell>
          <cell r="D15">
            <v>1.6</v>
          </cell>
        </row>
        <row r="16">
          <cell r="A16" t="str">
            <v>016</v>
          </cell>
          <cell r="B16" t="str">
            <v>0481 - 016.ZE - ARAGUARI   (34) 3690-3156</v>
          </cell>
          <cell r="C16">
            <v>17</v>
          </cell>
          <cell r="D16">
            <v>1.6</v>
          </cell>
        </row>
        <row r="17">
          <cell r="A17" t="str">
            <v>017</v>
          </cell>
          <cell r="B17" t="str">
            <v>0482 - 017.ZE - ARAXA   (34) 3661-1511</v>
          </cell>
          <cell r="C17">
            <v>16</v>
          </cell>
          <cell r="D17">
            <v>1.6</v>
          </cell>
        </row>
        <row r="18">
          <cell r="A18" t="str">
            <v>018</v>
          </cell>
          <cell r="B18" t="str">
            <v>0483 - 018.ZE - ARCOS   (37) 3351-3033</v>
          </cell>
          <cell r="C18">
            <v>8</v>
          </cell>
          <cell r="D18">
            <v>1.6</v>
          </cell>
        </row>
        <row r="19">
          <cell r="A19" t="str">
            <v>019</v>
          </cell>
          <cell r="B19" t="str">
            <v>0484 - 019.ZE - AREADO   (35) 3293-1615</v>
          </cell>
          <cell r="C19">
            <v>4</v>
          </cell>
          <cell r="D19">
            <v>1.6</v>
          </cell>
        </row>
        <row r="20">
          <cell r="A20" t="str">
            <v>021</v>
          </cell>
          <cell r="B20" t="str">
            <v>0486 - 021.ZE - BAMBUI   (37) 3431-1910</v>
          </cell>
          <cell r="C20">
            <v>9</v>
          </cell>
          <cell r="D20">
            <v>1.6</v>
          </cell>
        </row>
        <row r="21">
          <cell r="A21" t="str">
            <v>022</v>
          </cell>
          <cell r="B21" t="str">
            <v>0487 - 022.ZE - BARAO DE COCAIS   (31) 3837-2321</v>
          </cell>
          <cell r="C21">
            <v>15</v>
          </cell>
          <cell r="D21">
            <v>1.6</v>
          </cell>
        </row>
        <row r="22">
          <cell r="A22" t="str">
            <v>024</v>
          </cell>
          <cell r="B22" t="str">
            <v>0489 - 024.ZE - BARBACENA   (32) 3331-2964</v>
          </cell>
          <cell r="C22">
            <v>32</v>
          </cell>
          <cell r="D22">
            <v>1.6</v>
          </cell>
        </row>
        <row r="23">
          <cell r="A23" t="str">
            <v>025</v>
          </cell>
          <cell r="B23" t="str">
            <v>0490 - 025.ZE - BARBACENA   (32) 3331-5103</v>
          </cell>
          <cell r="C23">
            <v>7</v>
          </cell>
          <cell r="D23">
            <v>1.6</v>
          </cell>
        </row>
        <row r="24">
          <cell r="A24" t="str">
            <v>050</v>
          </cell>
          <cell r="B24" t="str">
            <v>0496 - 050.ZE - BRASILIA DE MINAS   (38) 3231-3040</v>
          </cell>
          <cell r="C24">
            <v>13</v>
          </cell>
          <cell r="D24">
            <v>1.6</v>
          </cell>
        </row>
        <row r="25">
          <cell r="A25" t="str">
            <v>038</v>
          </cell>
          <cell r="B25" t="str">
            <v>0508 - 038.ZE - BELO HORIZONTE   (31) 3453-6006</v>
          </cell>
          <cell r="C25">
            <v>49</v>
          </cell>
          <cell r="D25">
            <v>1.6</v>
          </cell>
        </row>
        <row r="26">
          <cell r="A26" t="str">
            <v>041</v>
          </cell>
          <cell r="B26" t="str">
            <v>0511 - 041.ZE - IGARAPE   (31) 3534-2243</v>
          </cell>
          <cell r="C26">
            <v>12</v>
          </cell>
          <cell r="D26">
            <v>1.6</v>
          </cell>
        </row>
        <row r="27">
          <cell r="A27" t="str">
            <v>042</v>
          </cell>
          <cell r="B27" t="str">
            <v>0512 - 042.ZE - BICAS   (32) 3271-1153</v>
          </cell>
          <cell r="C27">
            <v>6</v>
          </cell>
          <cell r="D27">
            <v>1.6</v>
          </cell>
        </row>
        <row r="28">
          <cell r="A28" t="str">
            <v>043</v>
          </cell>
          <cell r="B28" t="str">
            <v>0513 - 043.ZE - BOA ESPERANCA   (35) 3851-3210</v>
          </cell>
          <cell r="C28">
            <v>4</v>
          </cell>
          <cell r="D28">
            <v>1.6</v>
          </cell>
        </row>
        <row r="29">
          <cell r="A29" t="str">
            <v>044</v>
          </cell>
          <cell r="B29" t="str">
            <v>0514 - 044.ZE - BOCAIUVA   (38) 3251-1166</v>
          </cell>
          <cell r="C29">
            <v>18</v>
          </cell>
          <cell r="D29">
            <v>1.6</v>
          </cell>
        </row>
        <row r="30">
          <cell r="A30" t="str">
            <v>045</v>
          </cell>
          <cell r="B30" t="str">
            <v>0515 - 045.ZE - BOM DESPACHO   (37) 3521-1688</v>
          </cell>
          <cell r="C30">
            <v>9</v>
          </cell>
          <cell r="D30">
            <v>1.6</v>
          </cell>
        </row>
        <row r="31">
          <cell r="A31" t="str">
            <v>047</v>
          </cell>
          <cell r="B31" t="str">
            <v>0517 - 047.ZE - BONFIM   (31) 3576-1377</v>
          </cell>
          <cell r="C31">
            <v>6</v>
          </cell>
          <cell r="D31">
            <v>1.6</v>
          </cell>
        </row>
        <row r="32">
          <cell r="A32" t="str">
            <v>051</v>
          </cell>
          <cell r="B32" t="str">
            <v>0520 - 051.ZE - BRAZÓPOLIS   (35) 3641-1600</v>
          </cell>
          <cell r="C32">
            <v>20</v>
          </cell>
          <cell r="D32">
            <v>1.6</v>
          </cell>
        </row>
        <row r="33">
          <cell r="A33" t="str">
            <v>052</v>
          </cell>
          <cell r="B33" t="str">
            <v>0521 - 052.ZE - BRUMADINHO   (31) 3571-1192</v>
          </cell>
          <cell r="C33">
            <v>11</v>
          </cell>
          <cell r="D33">
            <v>1.6</v>
          </cell>
        </row>
        <row r="34">
          <cell r="A34" t="str">
            <v>056</v>
          </cell>
          <cell r="B34" t="str">
            <v>0525 - 056.ZE - CAETE   (31) 3651-3727</v>
          </cell>
          <cell r="C34">
            <v>4</v>
          </cell>
          <cell r="D34">
            <v>1.6</v>
          </cell>
        </row>
        <row r="35">
          <cell r="A35" t="str">
            <v>059</v>
          </cell>
          <cell r="B35" t="str">
            <v>0528 - 059.ZE - CAMBUI   (35) 3431-2233</v>
          </cell>
          <cell r="C35">
            <v>9</v>
          </cell>
          <cell r="D35">
            <v>1.6</v>
          </cell>
        </row>
        <row r="36">
          <cell r="A36" t="str">
            <v>061</v>
          </cell>
          <cell r="B36" t="str">
            <v>0530 - 061.ZE - CAMPANHA   (35) 3261-1585</v>
          </cell>
          <cell r="C36">
            <v>14</v>
          </cell>
          <cell r="D36">
            <v>1.6</v>
          </cell>
        </row>
        <row r="37">
          <cell r="A37" t="str">
            <v>064</v>
          </cell>
          <cell r="B37" t="str">
            <v>0533 - 064.ZE - CAMPO BELO   (35) 3832-2464</v>
          </cell>
          <cell r="C37">
            <v>7</v>
          </cell>
          <cell r="D37">
            <v>1.6</v>
          </cell>
        </row>
        <row r="38">
          <cell r="A38" t="str">
            <v>065</v>
          </cell>
          <cell r="B38" t="str">
            <v>0534 - 065.ZE - CAMPOS GERAIS   (35) 3853-1435</v>
          </cell>
          <cell r="C38">
            <v>8</v>
          </cell>
          <cell r="D38">
            <v>1.6</v>
          </cell>
        </row>
        <row r="39">
          <cell r="A39" t="str">
            <v>067</v>
          </cell>
          <cell r="B39" t="str">
            <v>0536 - 067.ZE - CAPELINHA   (33) 3516-1701</v>
          </cell>
          <cell r="C39">
            <v>35</v>
          </cell>
          <cell r="D39">
            <v>1.6</v>
          </cell>
        </row>
        <row r="40">
          <cell r="A40" t="str">
            <v>068</v>
          </cell>
          <cell r="B40" t="str">
            <v>0537 - 068.ZE - CARANDAI   (32) 3361-1000</v>
          </cell>
          <cell r="C40">
            <v>4</v>
          </cell>
          <cell r="D40">
            <v>1.6</v>
          </cell>
        </row>
        <row r="41">
          <cell r="A41" t="str">
            <v>069</v>
          </cell>
          <cell r="B41" t="str">
            <v>0538 - 069.ZE - CARANGOLA   (32) 3741-1487</v>
          </cell>
          <cell r="C41">
            <v>5</v>
          </cell>
          <cell r="D41">
            <v>1.6</v>
          </cell>
        </row>
        <row r="42">
          <cell r="A42" t="str">
            <v>070</v>
          </cell>
          <cell r="B42" t="str">
            <v>0539 - 070.ZE - DIVINO   (32) 3743-1543</v>
          </cell>
          <cell r="C42">
            <v>11</v>
          </cell>
          <cell r="D42">
            <v>1.6</v>
          </cell>
        </row>
        <row r="43">
          <cell r="A43" t="str">
            <v>073</v>
          </cell>
          <cell r="B43" t="str">
            <v>0542 - 073.ZE - CARLOS CHAGAS   (33) 3624-1622</v>
          </cell>
          <cell r="C43">
            <v>5</v>
          </cell>
          <cell r="D43">
            <v>1.6</v>
          </cell>
        </row>
        <row r="44">
          <cell r="A44" t="str">
            <v>076</v>
          </cell>
          <cell r="B44" t="str">
            <v>0545 - 076.ZE - CARMO DO PARANAIBA   (34) 3851-1710</v>
          </cell>
          <cell r="C44">
            <v>6</v>
          </cell>
          <cell r="D44">
            <v>1.6</v>
          </cell>
        </row>
        <row r="45">
          <cell r="A45" t="str">
            <v>077</v>
          </cell>
          <cell r="B45" t="str">
            <v>0546 - 077.ZE - CARMO DO RIO CLARO   (35) 3561-1793</v>
          </cell>
          <cell r="C45">
            <v>14</v>
          </cell>
          <cell r="D45">
            <v>1.6</v>
          </cell>
        </row>
        <row r="46">
          <cell r="A46" t="str">
            <v>078</v>
          </cell>
          <cell r="B46" t="str">
            <v>0547 - 078.ZE - CASSIA   (35) 3541-1613</v>
          </cell>
          <cell r="C46">
            <v>12</v>
          </cell>
          <cell r="D46">
            <v>1.6</v>
          </cell>
        </row>
        <row r="47">
          <cell r="A47" t="str">
            <v>079</v>
          </cell>
          <cell r="B47" t="str">
            <v>0548 - 079.ZE - CATAGUASES   (32) 3429-2529</v>
          </cell>
          <cell r="C47">
            <v>10</v>
          </cell>
          <cell r="D47">
            <v>1.6</v>
          </cell>
        </row>
        <row r="48">
          <cell r="A48" t="str">
            <v>080</v>
          </cell>
          <cell r="B48" t="str">
            <v>0549 - 080.ZE - CAXAMBU   (35) 3341-3402</v>
          </cell>
          <cell r="C48">
            <v>6</v>
          </cell>
          <cell r="D48">
            <v>1.6</v>
          </cell>
        </row>
        <row r="49">
          <cell r="A49" t="str">
            <v>081</v>
          </cell>
          <cell r="B49" t="str">
            <v>0550 - 081.ZE - CLAUDIO   (37) 3381-1546</v>
          </cell>
          <cell r="C49">
            <v>7</v>
          </cell>
          <cell r="D49">
            <v>1.6</v>
          </cell>
        </row>
        <row r="50">
          <cell r="A50" t="str">
            <v>083</v>
          </cell>
          <cell r="B50" t="str">
            <v>0552 - 083.ZE - CONCEICAO DO MATO DENTRO   (31) 3868-1833</v>
          </cell>
          <cell r="C50">
            <v>25</v>
          </cell>
          <cell r="D50">
            <v>1.6</v>
          </cell>
        </row>
        <row r="51">
          <cell r="A51" t="str">
            <v>085</v>
          </cell>
          <cell r="B51" t="str">
            <v>0554 - 085.ZE - CONGONHAS   (31) 3731-1208</v>
          </cell>
          <cell r="C51">
            <v>9</v>
          </cell>
          <cell r="D51">
            <v>1.6</v>
          </cell>
        </row>
        <row r="52">
          <cell r="A52" t="str">
            <v>087</v>
          </cell>
          <cell r="B52" t="str">
            <v>0556 - 087.ZE - CONSELHEIRO LAFAIETE   (31) 3763-1379</v>
          </cell>
          <cell r="C52">
            <v>6</v>
          </cell>
          <cell r="D52">
            <v>1.6</v>
          </cell>
        </row>
        <row r="53">
          <cell r="A53" t="str">
            <v>089</v>
          </cell>
          <cell r="B53" t="str">
            <v>0558 - 089.ZE - CONSELHEIRO PENA   (33) 3261-1077</v>
          </cell>
          <cell r="C53">
            <v>13</v>
          </cell>
          <cell r="D53">
            <v>1.6</v>
          </cell>
        </row>
        <row r="54">
          <cell r="A54" t="str">
            <v>094</v>
          </cell>
          <cell r="B54" t="str">
            <v>0563 - 094.ZE - CORACAO DE JESUS   (38) 3228-1138</v>
          </cell>
          <cell r="C54">
            <v>13</v>
          </cell>
          <cell r="D54">
            <v>1.6</v>
          </cell>
        </row>
        <row r="55">
          <cell r="A55" t="str">
            <v>095</v>
          </cell>
          <cell r="B55" t="str">
            <v>0564 - 095.ZE - CORINTO   (38) 3751-2322</v>
          </cell>
          <cell r="C55">
            <v>12</v>
          </cell>
          <cell r="D55">
            <v>1.6</v>
          </cell>
        </row>
        <row r="56">
          <cell r="A56" t="str">
            <v>096</v>
          </cell>
          <cell r="B56" t="str">
            <v>0568 - 096.ZE - COROMANDEL   (34) 3841-2459</v>
          </cell>
          <cell r="C56">
            <v>23</v>
          </cell>
          <cell r="D56">
            <v>1.6</v>
          </cell>
        </row>
        <row r="57">
          <cell r="A57" t="str">
            <v>097</v>
          </cell>
          <cell r="B57" t="str">
            <v>0569 - 097.ZE - CORONEL FABRICIANO   (31) 3842-1526</v>
          </cell>
          <cell r="C57">
            <v>37</v>
          </cell>
          <cell r="D57">
            <v>1.6</v>
          </cell>
        </row>
        <row r="58">
          <cell r="A58" t="str">
            <v>098</v>
          </cell>
          <cell r="B58" t="str">
            <v>0570 - 098.ZE - TIMOTEO   (31) 3847-4807</v>
          </cell>
          <cell r="C58">
            <v>34</v>
          </cell>
          <cell r="D58">
            <v>1.6</v>
          </cell>
        </row>
        <row r="59">
          <cell r="A59" t="str">
            <v>099</v>
          </cell>
          <cell r="B59" t="str">
            <v>0571 - 099.ZE - CRISTINA   (35) 3281-1609</v>
          </cell>
          <cell r="C59">
            <v>5</v>
          </cell>
          <cell r="D59">
            <v>1.6</v>
          </cell>
        </row>
        <row r="60">
          <cell r="A60" t="str">
            <v>100</v>
          </cell>
          <cell r="B60" t="str">
            <v>0572 - 100.ZE - CURVELO   (38) 3721-3722</v>
          </cell>
          <cell r="C60">
            <v>10</v>
          </cell>
          <cell r="D60">
            <v>1.6</v>
          </cell>
        </row>
        <row r="61">
          <cell r="A61" t="str">
            <v>101</v>
          </cell>
          <cell r="B61" t="str">
            <v>0573 - 101.ZE - DIAMANTINA   (38) 3531-3199</v>
          </cell>
          <cell r="C61">
            <v>11</v>
          </cell>
          <cell r="D61">
            <v>1.6</v>
          </cell>
        </row>
        <row r="62">
          <cell r="A62" t="str">
            <v>103</v>
          </cell>
          <cell r="B62" t="str">
            <v>0575 - 103.ZE - DIVINOPOLIS   (37) 3222-6343</v>
          </cell>
          <cell r="C62">
            <v>30</v>
          </cell>
          <cell r="D62">
            <v>1.6</v>
          </cell>
        </row>
        <row r="63">
          <cell r="A63" t="str">
            <v>106</v>
          </cell>
          <cell r="B63" t="str">
            <v>0578 - 106.ZE - ENTRE RIOS DE MINAS   (31) 3751-1477</v>
          </cell>
          <cell r="C63">
            <v>5</v>
          </cell>
          <cell r="D63">
            <v>1.6</v>
          </cell>
        </row>
        <row r="64">
          <cell r="A64" t="str">
            <v>107</v>
          </cell>
          <cell r="B64" t="str">
            <v>0579 - 107.ZE - ERVALIA   (32) 3554-1468</v>
          </cell>
          <cell r="C64">
            <v>10</v>
          </cell>
          <cell r="D64">
            <v>1.6</v>
          </cell>
        </row>
        <row r="65">
          <cell r="A65" t="str">
            <v>108</v>
          </cell>
          <cell r="B65" t="str">
            <v>0580 - 108.ZE - ESMERALDAS   (31) 3538-1425</v>
          </cell>
          <cell r="C65">
            <v>11</v>
          </cell>
          <cell r="D65">
            <v>1.6</v>
          </cell>
        </row>
        <row r="66">
          <cell r="A66" t="str">
            <v>109</v>
          </cell>
          <cell r="B66" t="str">
            <v>0581 - 109.ZE - ESPINOSA   (38) 3812-1606</v>
          </cell>
          <cell r="C66">
            <v>7</v>
          </cell>
          <cell r="D66">
            <v>1.6</v>
          </cell>
        </row>
        <row r="67">
          <cell r="A67" t="str">
            <v>110</v>
          </cell>
          <cell r="B67" t="str">
            <v>0582 - 110.ZE - ESTRELA DO SUL   (34) 3843-1150</v>
          </cell>
          <cell r="C67">
            <v>2</v>
          </cell>
          <cell r="D67">
            <v>1.6</v>
          </cell>
        </row>
        <row r="68">
          <cell r="A68" t="str">
            <v>111</v>
          </cell>
          <cell r="B68" t="str">
            <v>0583 - 111.ZE - EUGENOPOLIS   (32) 3724-1323</v>
          </cell>
          <cell r="C68">
            <v>6</v>
          </cell>
          <cell r="D68">
            <v>1.6</v>
          </cell>
        </row>
        <row r="69">
          <cell r="A69" t="str">
            <v>114</v>
          </cell>
          <cell r="B69" t="str">
            <v>0586 - 114.ZE - FORMIGA   (37) 3321-1846</v>
          </cell>
          <cell r="C69">
            <v>20</v>
          </cell>
          <cell r="D69">
            <v>1.6</v>
          </cell>
        </row>
        <row r="70">
          <cell r="A70" t="str">
            <v>115</v>
          </cell>
          <cell r="B70" t="str">
            <v>0587 - 115.ZE - FRANCISCO SA   (38) 3233-1552</v>
          </cell>
          <cell r="C70">
            <v>10</v>
          </cell>
          <cell r="D70">
            <v>1.6</v>
          </cell>
        </row>
        <row r="71">
          <cell r="A71" t="str">
            <v>116</v>
          </cell>
          <cell r="B71" t="str">
            <v>0588 - 116.ZE - FRUTAL   (34) 3421-8585</v>
          </cell>
          <cell r="C71">
            <v>12</v>
          </cell>
          <cell r="D71">
            <v>1.6</v>
          </cell>
        </row>
        <row r="72">
          <cell r="A72" t="str">
            <v>117</v>
          </cell>
          <cell r="B72" t="str">
            <v>0589 - 117.ZE - GALILEIA   (33) 3244-1192</v>
          </cell>
          <cell r="C72">
            <v>19</v>
          </cell>
          <cell r="D72">
            <v>1.6</v>
          </cell>
        </row>
        <row r="73">
          <cell r="A73" t="str">
            <v>118</v>
          </cell>
          <cell r="B73" t="str">
            <v>0590 - 118.ZE - GOVERNADOR VALADARES   (33) 3271-2018</v>
          </cell>
          <cell r="C73">
            <v>9</v>
          </cell>
          <cell r="D73">
            <v>1.6</v>
          </cell>
        </row>
        <row r="74">
          <cell r="A74" t="str">
            <v>120</v>
          </cell>
          <cell r="B74" t="str">
            <v>0592 - 120.ZE - GRAO MOGOL   (38) 3238-1166</v>
          </cell>
          <cell r="C74">
            <v>12</v>
          </cell>
          <cell r="D74">
            <v>1.6</v>
          </cell>
        </row>
        <row r="75">
          <cell r="A75" t="str">
            <v>121</v>
          </cell>
          <cell r="B75" t="str">
            <v>0593 - 121.ZE - GUANHAES   (33) 3421-1048</v>
          </cell>
          <cell r="C75">
            <v>10</v>
          </cell>
          <cell r="D75">
            <v>1.6</v>
          </cell>
        </row>
        <row r="76">
          <cell r="A76" t="str">
            <v>122</v>
          </cell>
          <cell r="B76" t="str">
            <v>0594 - 122.ZE - GUAPE   (35) 3856-1614</v>
          </cell>
          <cell r="C76">
            <v>23</v>
          </cell>
          <cell r="D76">
            <v>1.6</v>
          </cell>
        </row>
        <row r="77">
          <cell r="A77" t="str">
            <v>125</v>
          </cell>
          <cell r="B77" t="str">
            <v>0597 - 125.ZE - GUAXUPE   (35) 3551-6108</v>
          </cell>
          <cell r="C77">
            <v>3</v>
          </cell>
          <cell r="D77">
            <v>1.6</v>
          </cell>
        </row>
        <row r="78">
          <cell r="A78" t="str">
            <v>126</v>
          </cell>
          <cell r="B78" t="str">
            <v>0598 - 126.ZE - IBIA   (34) 3631-2124</v>
          </cell>
          <cell r="C78">
            <v>10</v>
          </cell>
          <cell r="D78">
            <v>1.6</v>
          </cell>
        </row>
        <row r="79">
          <cell r="A79" t="str">
            <v>127</v>
          </cell>
          <cell r="B79" t="str">
            <v>0599 - 127.ZE - IBIRACI   (35) 3544-1207</v>
          </cell>
          <cell r="C79">
            <v>4</v>
          </cell>
          <cell r="D79">
            <v>1.6</v>
          </cell>
        </row>
        <row r="80">
          <cell r="A80" t="str">
            <v>128</v>
          </cell>
          <cell r="B80" t="str">
            <v>0600 - 128.ZE - INHAPIM   (33) 3315-1610</v>
          </cell>
          <cell r="C80">
            <v>20</v>
          </cell>
          <cell r="D80">
            <v>1.6</v>
          </cell>
        </row>
        <row r="81">
          <cell r="A81" t="str">
            <v>129</v>
          </cell>
          <cell r="B81" t="str">
            <v>0601 - 129.ZE - IPANEMA   (33) 3314-1686</v>
          </cell>
          <cell r="C81">
            <v>9</v>
          </cell>
          <cell r="D81">
            <v>1.6</v>
          </cell>
        </row>
        <row r="82">
          <cell r="A82" t="str">
            <v>131</v>
          </cell>
          <cell r="B82" t="str">
            <v>0603 - 131.ZE - IPATINGA   (31) 3822-3088</v>
          </cell>
          <cell r="C82">
            <v>10</v>
          </cell>
          <cell r="D82">
            <v>1.6</v>
          </cell>
        </row>
        <row r="83">
          <cell r="A83" t="str">
            <v>132</v>
          </cell>
          <cell r="B83" t="str">
            <v>0604 - 132.ZE - ITABIRA   (31) 3831-5065</v>
          </cell>
          <cell r="C83">
            <v>20</v>
          </cell>
          <cell r="D83">
            <v>1.6</v>
          </cell>
        </row>
        <row r="84">
          <cell r="A84" t="str">
            <v>133</v>
          </cell>
          <cell r="B84" t="str">
            <v>0605 - 133.ZE - ITABIRITO   (31) 3561-1467</v>
          </cell>
          <cell r="C84">
            <v>13</v>
          </cell>
          <cell r="D84">
            <v>1.6</v>
          </cell>
        </row>
        <row r="85">
          <cell r="A85" t="str">
            <v>134</v>
          </cell>
          <cell r="B85" t="str">
            <v>0606 - 134.ZE - ITAJUBA   (35) 3622-2244</v>
          </cell>
          <cell r="C85">
            <v>11</v>
          </cell>
          <cell r="D85">
            <v>1.6</v>
          </cell>
        </row>
        <row r="86">
          <cell r="A86" t="str">
            <v>135</v>
          </cell>
          <cell r="B86" t="str">
            <v>0607 - 135.ZE - ITAMARANDIBA   (38) 3521-1488</v>
          </cell>
          <cell r="C86">
            <v>6</v>
          </cell>
          <cell r="D86">
            <v>1.6</v>
          </cell>
        </row>
        <row r="87">
          <cell r="A87" t="str">
            <v>136</v>
          </cell>
          <cell r="B87" t="str">
            <v>0608 - 136.ZE - ITAMBACURI   (33) 3511-1957</v>
          </cell>
          <cell r="C87">
            <v>3</v>
          </cell>
          <cell r="D87">
            <v>1.6</v>
          </cell>
        </row>
        <row r="88">
          <cell r="A88" t="str">
            <v>137</v>
          </cell>
          <cell r="B88" t="str">
            <v>0609 - 137.ZE - ITANHANDU   (35) 3361-2298</v>
          </cell>
          <cell r="C88">
            <v>5</v>
          </cell>
          <cell r="D88">
            <v>1.6</v>
          </cell>
        </row>
        <row r="89">
          <cell r="A89" t="str">
            <v>138</v>
          </cell>
          <cell r="B89" t="str">
            <v>0610 - 138.ZE - ITANHOMI   (33) 3231-1488</v>
          </cell>
          <cell r="C89">
            <v>4</v>
          </cell>
          <cell r="D89">
            <v>1.6</v>
          </cell>
        </row>
        <row r="90">
          <cell r="A90" t="str">
            <v>139</v>
          </cell>
          <cell r="B90" t="str">
            <v>0611 - 139.ZE - ITAPECERICA   (37) 3341-1903</v>
          </cell>
          <cell r="C90">
            <v>14</v>
          </cell>
          <cell r="D90">
            <v>1.6</v>
          </cell>
        </row>
        <row r="91">
          <cell r="A91" t="str">
            <v>140</v>
          </cell>
          <cell r="B91" t="str">
            <v>0612 - 140.ZE - ITAUNA   (37) 3241-1080</v>
          </cell>
          <cell r="C91">
            <v>51</v>
          </cell>
          <cell r="D91">
            <v>1.6</v>
          </cell>
        </row>
        <row r="92">
          <cell r="A92" t="str">
            <v>141</v>
          </cell>
          <cell r="B92" t="str">
            <v>0613 - 141.ZE - ITUIUTABA   (34) 3261-7633</v>
          </cell>
          <cell r="C92">
            <v>16</v>
          </cell>
          <cell r="D92">
            <v>1.6</v>
          </cell>
        </row>
        <row r="93">
          <cell r="A93" t="str">
            <v>142</v>
          </cell>
          <cell r="B93" t="str">
            <v>0614 - 142.ZE - ITURAMA   (34) 3411-4402</v>
          </cell>
          <cell r="C93">
            <v>15</v>
          </cell>
          <cell r="D93">
            <v>1.6</v>
          </cell>
        </row>
        <row r="94">
          <cell r="A94" t="str">
            <v>143</v>
          </cell>
          <cell r="B94" t="str">
            <v>0615 - 143.ZE - JABOTICATUBAS   (31) 3683-1241</v>
          </cell>
          <cell r="C94">
            <v>10</v>
          </cell>
          <cell r="D94">
            <v>1.6</v>
          </cell>
        </row>
        <row r="95">
          <cell r="A95" t="str">
            <v>144</v>
          </cell>
          <cell r="B95" t="str">
            <v>0616 - 144.ZE - JACINTO   (33) 3723-1131</v>
          </cell>
          <cell r="C95">
            <v>7</v>
          </cell>
          <cell r="D95">
            <v>1.6</v>
          </cell>
        </row>
        <row r="96">
          <cell r="A96" t="str">
            <v>147</v>
          </cell>
          <cell r="B96" t="str">
            <v>0619 - 147.ZE - JANAUBA   (38) 3821-2003</v>
          </cell>
          <cell r="C96">
            <v>12</v>
          </cell>
          <cell r="D96">
            <v>1.6</v>
          </cell>
        </row>
        <row r="97">
          <cell r="A97" t="str">
            <v>148</v>
          </cell>
          <cell r="B97" t="str">
            <v>0620 - 148.ZE - JANUARIA   (38) 3621-2370</v>
          </cell>
          <cell r="C97">
            <v>24</v>
          </cell>
          <cell r="D97">
            <v>1.6</v>
          </cell>
        </row>
        <row r="98">
          <cell r="A98" t="str">
            <v>149</v>
          </cell>
          <cell r="B98" t="str">
            <v>0621 - 149.ZE - JEQUITINHONHA   (33) 3741-1077</v>
          </cell>
          <cell r="C98">
            <v>6</v>
          </cell>
          <cell r="D98">
            <v>1.6</v>
          </cell>
        </row>
        <row r="99">
          <cell r="A99" t="str">
            <v>150</v>
          </cell>
          <cell r="B99" t="str">
            <v>0622 - 150.ZE - JOAO MONLEVADE   (31) 3852-5799</v>
          </cell>
          <cell r="C99">
            <v>7</v>
          </cell>
          <cell r="D99">
            <v>1.6</v>
          </cell>
        </row>
        <row r="100">
          <cell r="A100" t="str">
            <v>151</v>
          </cell>
          <cell r="B100" t="str">
            <v>0623 - 151.ZE - JOAO PINHEIRO   (38) 3561-2884</v>
          </cell>
          <cell r="C100">
            <v>4</v>
          </cell>
          <cell r="D100">
            <v>1.6</v>
          </cell>
        </row>
        <row r="101">
          <cell r="A101" t="str">
            <v>153</v>
          </cell>
          <cell r="B101" t="str">
            <v>0625 - 153.ZE - JUIZ DE FORA   (32) 3217-3344</v>
          </cell>
          <cell r="C101">
            <v>61</v>
          </cell>
          <cell r="D101">
            <v>1.6</v>
          </cell>
        </row>
        <row r="102">
          <cell r="A102" t="str">
            <v>156</v>
          </cell>
          <cell r="B102" t="str">
            <v>0628 - 156.ZE - LAGOA DA PRATA   (37) 3261-2855</v>
          </cell>
          <cell r="C102">
            <v>6</v>
          </cell>
          <cell r="D102">
            <v>1.6</v>
          </cell>
        </row>
        <row r="103">
          <cell r="A103" t="str">
            <v>158</v>
          </cell>
          <cell r="B103" t="str">
            <v>0630 - 158.ZE - LAJINHA   (33) 3344-1699</v>
          </cell>
          <cell r="C103">
            <v>11</v>
          </cell>
          <cell r="D103">
            <v>1.6</v>
          </cell>
        </row>
        <row r="104">
          <cell r="A104" t="str">
            <v>159</v>
          </cell>
          <cell r="B104" t="str">
            <v>0631 - 159.ZE - LAMBARI   (35) 3271-1719</v>
          </cell>
          <cell r="C104">
            <v>2</v>
          </cell>
          <cell r="D104">
            <v>1.6</v>
          </cell>
        </row>
        <row r="105">
          <cell r="A105" t="str">
            <v>160</v>
          </cell>
          <cell r="B105" t="str">
            <v>0632 - 160.ZE - LAVRAS   (35) 3821-5480</v>
          </cell>
          <cell r="C105">
            <v>11</v>
          </cell>
          <cell r="D105">
            <v>1.6</v>
          </cell>
        </row>
        <row r="106">
          <cell r="A106" t="str">
            <v>161</v>
          </cell>
          <cell r="B106" t="str">
            <v>0633 - 161.ZE - LEOPOLDINA   (32) 3441-5160</v>
          </cell>
          <cell r="C106">
            <v>11</v>
          </cell>
          <cell r="D106">
            <v>1.6</v>
          </cell>
        </row>
        <row r="107">
          <cell r="A107" t="str">
            <v>162</v>
          </cell>
          <cell r="B107" t="str">
            <v>0634 - 162.ZE - LIMA DUARTE   (32) 3281-1122</v>
          </cell>
          <cell r="C107">
            <v>26</v>
          </cell>
          <cell r="D107">
            <v>1.6</v>
          </cell>
        </row>
        <row r="108">
          <cell r="A108" t="str">
            <v>164</v>
          </cell>
          <cell r="B108" t="str">
            <v>0636 - 164.ZE - MACHADO   (35) 3295-3198</v>
          </cell>
          <cell r="C108">
            <v>12</v>
          </cell>
          <cell r="D108">
            <v>1.6</v>
          </cell>
        </row>
        <row r="109">
          <cell r="A109" t="str">
            <v>165</v>
          </cell>
          <cell r="B109" t="str">
            <v>0637 - 165.ZE - MALACACHETA   (33) 3514-1515</v>
          </cell>
          <cell r="C109">
            <v>3</v>
          </cell>
          <cell r="D109">
            <v>1.6</v>
          </cell>
        </row>
        <row r="110">
          <cell r="A110" t="str">
            <v>166</v>
          </cell>
          <cell r="B110" t="str">
            <v>0638 - 166.ZE - MANGA   (38) 3615-1409</v>
          </cell>
          <cell r="C110">
            <v>2</v>
          </cell>
          <cell r="D110">
            <v>1.6</v>
          </cell>
        </row>
        <row r="111">
          <cell r="A111" t="str">
            <v>167</v>
          </cell>
          <cell r="B111" t="str">
            <v>0639 - 167.ZE - MANHUACU   (33) 3331-1926</v>
          </cell>
          <cell r="C111">
            <v>13</v>
          </cell>
          <cell r="D111">
            <v>1.6</v>
          </cell>
        </row>
        <row r="112">
          <cell r="A112" t="str">
            <v>168</v>
          </cell>
          <cell r="B112" t="str">
            <v>0640 - 168.ZE - MANHUMIRIM   (33) 3341-2041</v>
          </cell>
          <cell r="C112">
            <v>17</v>
          </cell>
          <cell r="D112">
            <v>1.6</v>
          </cell>
        </row>
        <row r="113">
          <cell r="A113" t="str">
            <v>169</v>
          </cell>
          <cell r="B113" t="str">
            <v>0641 - 169.ZE - MANTENA   (33) 3241-1863</v>
          </cell>
          <cell r="C113">
            <v>5</v>
          </cell>
          <cell r="D113">
            <v>1.6</v>
          </cell>
        </row>
        <row r="114">
          <cell r="A114" t="str">
            <v>170</v>
          </cell>
          <cell r="B114" t="str">
            <v>0642 - 170.ZE - MAR DE ESPANHA   (32) 3276-1169</v>
          </cell>
          <cell r="C114">
            <v>4</v>
          </cell>
          <cell r="D114">
            <v>1.6</v>
          </cell>
        </row>
        <row r="115">
          <cell r="A115" t="str">
            <v>171</v>
          </cell>
          <cell r="B115" t="str">
            <v>0643 - 171.ZE - MARIANA   (31) 3557-2148</v>
          </cell>
          <cell r="C115">
            <v>12</v>
          </cell>
          <cell r="D115">
            <v>1.6</v>
          </cell>
        </row>
        <row r="116">
          <cell r="A116" t="str">
            <v>172</v>
          </cell>
          <cell r="B116" t="str">
            <v>0644 - 172.ZE - MATEUS LEME   (31) 3535-2289</v>
          </cell>
          <cell r="C116">
            <v>2</v>
          </cell>
          <cell r="D116">
            <v>1.6</v>
          </cell>
        </row>
        <row r="117">
          <cell r="A117" t="str">
            <v>173</v>
          </cell>
          <cell r="B117" t="str">
            <v>0645 - 173.ZE - MATIAS BARBOSA   (32) 3273-1048</v>
          </cell>
          <cell r="C117">
            <v>4</v>
          </cell>
          <cell r="D117">
            <v>1.6</v>
          </cell>
        </row>
        <row r="118">
          <cell r="A118" t="str">
            <v>176</v>
          </cell>
          <cell r="B118" t="str">
            <v>0648 - 176.ZE - MESQUITA   (33) 3251-1372</v>
          </cell>
          <cell r="C118">
            <v>18</v>
          </cell>
          <cell r="D118">
            <v>1.6</v>
          </cell>
        </row>
        <row r="119">
          <cell r="A119" t="str">
            <v>177</v>
          </cell>
          <cell r="B119" t="str">
            <v>0649 - 177.ZE - MINAS NOVAS   (33) 3764-1199</v>
          </cell>
          <cell r="C119">
            <v>15</v>
          </cell>
          <cell r="D119">
            <v>1.6</v>
          </cell>
        </row>
        <row r="120">
          <cell r="A120" t="str">
            <v>180</v>
          </cell>
          <cell r="B120" t="str">
            <v>0652 - 180.ZE - MONTE AZUL   (38) 3811-1401</v>
          </cell>
          <cell r="C120">
            <v>18</v>
          </cell>
          <cell r="D120">
            <v>1.6</v>
          </cell>
        </row>
        <row r="121">
          <cell r="A121" t="str">
            <v>112</v>
          </cell>
          <cell r="B121" t="str">
            <v>0653 - 112.ZE - EXTREMA   (35) 3435-2015</v>
          </cell>
          <cell r="C121">
            <v>12</v>
          </cell>
          <cell r="D121">
            <v>1.6</v>
          </cell>
        </row>
        <row r="122">
          <cell r="A122" t="str">
            <v>181</v>
          </cell>
          <cell r="B122" t="str">
            <v>0654 - 181.ZE - MONTE CARMELO   (34) 3842-5013</v>
          </cell>
          <cell r="C122">
            <v>10</v>
          </cell>
          <cell r="D122">
            <v>1.6</v>
          </cell>
        </row>
        <row r="123">
          <cell r="A123" t="str">
            <v>182</v>
          </cell>
          <cell r="B123" t="str">
            <v>0655 - 182.ZE - MONTE SANTO DE MINAS   (35) 3591-2390</v>
          </cell>
          <cell r="C123">
            <v>14</v>
          </cell>
          <cell r="D123">
            <v>1.6</v>
          </cell>
        </row>
        <row r="124">
          <cell r="A124" t="str">
            <v>183</v>
          </cell>
          <cell r="B124" t="str">
            <v>0656 - 183.ZE - MONTE SIAO   (35) 3465-2229</v>
          </cell>
          <cell r="C124">
            <v>4</v>
          </cell>
          <cell r="D124">
            <v>1.6</v>
          </cell>
        </row>
        <row r="125">
          <cell r="A125" t="str">
            <v>184</v>
          </cell>
          <cell r="B125" t="str">
            <v>0657 - 184.ZE - MONTES CLAROS   (38) 3224-5505</v>
          </cell>
          <cell r="C125">
            <v>34</v>
          </cell>
          <cell r="D125">
            <v>1.6</v>
          </cell>
        </row>
        <row r="126">
          <cell r="A126" t="str">
            <v>187</v>
          </cell>
          <cell r="B126" t="str">
            <v>0660 - 187.ZE - MURIAE   (32) 3722-2771</v>
          </cell>
          <cell r="C126">
            <v>6</v>
          </cell>
          <cell r="D126">
            <v>1.6</v>
          </cell>
        </row>
        <row r="127">
          <cell r="A127" t="str">
            <v>188</v>
          </cell>
          <cell r="B127" t="str">
            <v>0661 - 188.ZE - MUTUM   (33) 3312-1235</v>
          </cell>
          <cell r="C127">
            <v>11</v>
          </cell>
          <cell r="D127">
            <v>1.6</v>
          </cell>
        </row>
        <row r="128">
          <cell r="A128" t="str">
            <v>189</v>
          </cell>
          <cell r="B128" t="str">
            <v>0662 - 189.ZE - MUZAMBINHO   (35) 3571-2518</v>
          </cell>
          <cell r="C128">
            <v>6</v>
          </cell>
          <cell r="D128">
            <v>1.6</v>
          </cell>
        </row>
        <row r="129">
          <cell r="A129" t="str">
            <v>190</v>
          </cell>
          <cell r="B129" t="str">
            <v>0663 - 190.ZE - NANUQUE   (33) 3621-4866</v>
          </cell>
          <cell r="C129">
            <v>15</v>
          </cell>
          <cell r="D129">
            <v>1.6</v>
          </cell>
        </row>
        <row r="130">
          <cell r="A130" t="str">
            <v>192</v>
          </cell>
          <cell r="B130" t="str">
            <v>0665 - 192.ZE - NEPOMUCENO   (35) 3861-1071</v>
          </cell>
          <cell r="C130">
            <v>20</v>
          </cell>
          <cell r="D130">
            <v>1.6</v>
          </cell>
        </row>
        <row r="131">
          <cell r="A131" t="str">
            <v>194</v>
          </cell>
          <cell r="B131" t="str">
            <v>0667 - 194.ZE - NOVA LIMA   (31) 3541-3206</v>
          </cell>
          <cell r="C131">
            <v>23</v>
          </cell>
          <cell r="D131">
            <v>1.6</v>
          </cell>
        </row>
        <row r="132">
          <cell r="A132" t="str">
            <v>196</v>
          </cell>
          <cell r="B132" t="str">
            <v>0669 - 196.ZE - NOVO CRUZEIRO   (33) 3533-1345</v>
          </cell>
          <cell r="C132">
            <v>9</v>
          </cell>
          <cell r="D132">
            <v>1.6</v>
          </cell>
        </row>
        <row r="133">
          <cell r="A133" t="str">
            <v>197</v>
          </cell>
          <cell r="B133" t="str">
            <v>0670 - 197.ZE - OLIVEIRA   (37) 3331-3717</v>
          </cell>
          <cell r="C133">
            <v>22</v>
          </cell>
          <cell r="D133">
            <v>1.6</v>
          </cell>
        </row>
        <row r="134">
          <cell r="A134" t="str">
            <v>199</v>
          </cell>
          <cell r="B134" t="str">
            <v>0672 - 199.ZE - OURO FINO   (35) 3441-3788</v>
          </cell>
          <cell r="C134">
            <v>13</v>
          </cell>
          <cell r="D134">
            <v>1.6</v>
          </cell>
        </row>
        <row r="135">
          <cell r="A135" t="str">
            <v>200</v>
          </cell>
          <cell r="B135" t="str">
            <v>0673 - 200.ZE - OURO PRETO   (31) 3551-5165</v>
          </cell>
          <cell r="C135">
            <v>4</v>
          </cell>
          <cell r="D135">
            <v>1.6</v>
          </cell>
        </row>
        <row r="136">
          <cell r="A136" t="str">
            <v>201</v>
          </cell>
          <cell r="B136" t="str">
            <v>0678 - 201.ZE - PALMA   (32) 3446-1310</v>
          </cell>
          <cell r="C136">
            <v>13</v>
          </cell>
          <cell r="D136">
            <v>1.6</v>
          </cell>
        </row>
        <row r="137">
          <cell r="A137" t="str">
            <v>202</v>
          </cell>
          <cell r="B137" t="str">
            <v>0679 - 202.ZE - PARA DE MINAS   (37) 3232-2349</v>
          </cell>
          <cell r="C137">
            <v>5</v>
          </cell>
          <cell r="D137">
            <v>1.6</v>
          </cell>
        </row>
        <row r="138">
          <cell r="A138" t="str">
            <v>203</v>
          </cell>
          <cell r="B138" t="str">
            <v>0680 - 203.ZE - PARACATU   (38) 3672-1462</v>
          </cell>
          <cell r="C138">
            <v>11</v>
          </cell>
          <cell r="D138">
            <v>1.6</v>
          </cell>
        </row>
        <row r="139">
          <cell r="A139" t="str">
            <v>206</v>
          </cell>
          <cell r="B139" t="str">
            <v>0683 - 206.ZE - PARAOPEBA   (31) 3714-2220</v>
          </cell>
          <cell r="C139">
            <v>14</v>
          </cell>
          <cell r="D139">
            <v>1.6</v>
          </cell>
        </row>
        <row r="140">
          <cell r="A140" t="str">
            <v>208</v>
          </cell>
          <cell r="B140" t="str">
            <v>0684 - 208.ZE - PASSA TEMPO   (37) 3335-1222</v>
          </cell>
          <cell r="C140">
            <v>14</v>
          </cell>
          <cell r="D140">
            <v>1.6</v>
          </cell>
        </row>
        <row r="141">
          <cell r="A141" t="str">
            <v>209</v>
          </cell>
          <cell r="B141" t="str">
            <v>0685 - 209.ZE - PASSOS   (35) 3521-9504</v>
          </cell>
          <cell r="C141">
            <v>18</v>
          </cell>
          <cell r="D141">
            <v>1.6</v>
          </cell>
        </row>
        <row r="142">
          <cell r="A142" t="str">
            <v>210</v>
          </cell>
          <cell r="B142" t="str">
            <v>0686 - 210.ZE - PATOS DE MINAS   (34) 3821-9769</v>
          </cell>
          <cell r="C142">
            <v>12</v>
          </cell>
          <cell r="D142">
            <v>1.6</v>
          </cell>
        </row>
        <row r="143">
          <cell r="A143" t="str">
            <v>212</v>
          </cell>
          <cell r="B143" t="str">
            <v>0688 - 212.ZE - PECANHA   (33) 3411-1068</v>
          </cell>
          <cell r="C143">
            <v>5</v>
          </cell>
          <cell r="D143">
            <v>1.6</v>
          </cell>
        </row>
        <row r="144">
          <cell r="A144" t="str">
            <v>213</v>
          </cell>
          <cell r="B144" t="str">
            <v>0689 - 213.ZE - PEDRA AZUL   (33) 3751-1154</v>
          </cell>
          <cell r="C144">
            <v>13</v>
          </cell>
          <cell r="D144">
            <v>1.6</v>
          </cell>
        </row>
        <row r="145">
          <cell r="A145" t="str">
            <v>215</v>
          </cell>
          <cell r="B145" t="str">
            <v>0691 - 215.ZE - PEDRO LEOPOLDO   (31) 3661-2822</v>
          </cell>
          <cell r="C145">
            <v>16</v>
          </cell>
          <cell r="D145">
            <v>1.6</v>
          </cell>
        </row>
        <row r="146">
          <cell r="A146" t="str">
            <v>216</v>
          </cell>
          <cell r="B146" t="str">
            <v>0692 - 216.ZE - PERDOES   (35) 3864-2073</v>
          </cell>
          <cell r="C146">
            <v>16</v>
          </cell>
          <cell r="D146">
            <v>1.6</v>
          </cell>
        </row>
        <row r="147">
          <cell r="A147" t="str">
            <v>218</v>
          </cell>
          <cell r="B147" t="str">
            <v>0693 - 218.ZE - PIRAPORA   (38) 3741-1424</v>
          </cell>
          <cell r="C147">
            <v>8</v>
          </cell>
          <cell r="D147">
            <v>1.6</v>
          </cell>
        </row>
        <row r="148">
          <cell r="A148" t="str">
            <v>219</v>
          </cell>
          <cell r="B148" t="str">
            <v>0694 - 219.ZE - PITANGUI   (37) 3271-1536</v>
          </cell>
          <cell r="C148">
            <v>12</v>
          </cell>
          <cell r="D148">
            <v>1.6</v>
          </cell>
        </row>
        <row r="149">
          <cell r="A149" t="str">
            <v>220</v>
          </cell>
          <cell r="B149" t="str">
            <v>0695 - 220.ZE - PIUMHI   (37) 3371-2636</v>
          </cell>
          <cell r="C149">
            <v>26</v>
          </cell>
          <cell r="D149">
            <v>1.6</v>
          </cell>
        </row>
        <row r="150">
          <cell r="A150" t="str">
            <v>222</v>
          </cell>
          <cell r="B150" t="str">
            <v>0697 - 222.ZE - POCOS DE CALDAS   (35) 3722-3145</v>
          </cell>
          <cell r="C150">
            <v>2</v>
          </cell>
          <cell r="D150">
            <v>1.6</v>
          </cell>
        </row>
        <row r="151">
          <cell r="A151" t="str">
            <v>223</v>
          </cell>
          <cell r="B151" t="str">
            <v>0698 - 223.ZE - POMPEU   (37) 3523-1153</v>
          </cell>
          <cell r="C151">
            <v>5</v>
          </cell>
          <cell r="D151">
            <v>1.6</v>
          </cell>
        </row>
        <row r="152">
          <cell r="A152" t="str">
            <v>224</v>
          </cell>
          <cell r="B152" t="str">
            <v>0699 - 224.ZE - PONTE NOVA   (31) 3817-2664</v>
          </cell>
          <cell r="C152">
            <v>8</v>
          </cell>
          <cell r="D152">
            <v>1.6</v>
          </cell>
        </row>
        <row r="153">
          <cell r="A153" t="str">
            <v>225</v>
          </cell>
          <cell r="B153" t="str">
            <v>0700 - 225.ZE - PONTE NOVA   (31) 3881-1928</v>
          </cell>
          <cell r="C153">
            <v>9</v>
          </cell>
          <cell r="D153">
            <v>1.6</v>
          </cell>
        </row>
        <row r="154">
          <cell r="A154" t="str">
            <v>226</v>
          </cell>
          <cell r="B154" t="str">
            <v>0701 - 226.ZE - PORTEIRINHA   (38) 3831-1078</v>
          </cell>
          <cell r="C154">
            <v>5</v>
          </cell>
          <cell r="D154">
            <v>1.6</v>
          </cell>
        </row>
        <row r="155">
          <cell r="A155" t="str">
            <v>227</v>
          </cell>
          <cell r="B155" t="str">
            <v>0702 - 227.ZE - POUSO ALEGRE   (35) 3422-2203</v>
          </cell>
          <cell r="C155">
            <v>5</v>
          </cell>
          <cell r="D155">
            <v>1.6</v>
          </cell>
        </row>
        <row r="156">
          <cell r="A156" t="str">
            <v>228</v>
          </cell>
          <cell r="B156" t="str">
            <v>0703 - 228.ZE - PRADOS   (32) 3353-6243</v>
          </cell>
          <cell r="C156">
            <v>2</v>
          </cell>
          <cell r="D156">
            <v>1.6</v>
          </cell>
        </row>
        <row r="157">
          <cell r="A157" t="str">
            <v>229</v>
          </cell>
          <cell r="B157" t="str">
            <v>0704 - 229.ZE - PRATA   (34) 3431-3735</v>
          </cell>
          <cell r="C157">
            <v>14</v>
          </cell>
          <cell r="D157">
            <v>1.6</v>
          </cell>
        </row>
        <row r="158">
          <cell r="A158" t="str">
            <v>231</v>
          </cell>
          <cell r="B158" t="str">
            <v>0706 - 231.ZE - RAUL SOARES   (33) 3351-1769</v>
          </cell>
          <cell r="C158">
            <v>47</v>
          </cell>
          <cell r="D158">
            <v>1.6</v>
          </cell>
        </row>
        <row r="159">
          <cell r="A159" t="str">
            <v>232</v>
          </cell>
          <cell r="B159" t="str">
            <v>0707 - 232.ZE - RESENDE COSTA   (32) 3354-1692</v>
          </cell>
          <cell r="C159">
            <v>8</v>
          </cell>
          <cell r="D159">
            <v>1.6</v>
          </cell>
        </row>
        <row r="160">
          <cell r="A160" t="str">
            <v>234</v>
          </cell>
          <cell r="B160" t="str">
            <v>0709 - 234.ZE - RIO CASCA   (31) 3871-1098</v>
          </cell>
          <cell r="C160">
            <v>9</v>
          </cell>
          <cell r="D160">
            <v>1.6</v>
          </cell>
        </row>
        <row r="161">
          <cell r="A161" t="str">
            <v>235</v>
          </cell>
          <cell r="B161" t="str">
            <v>0710 - 235.ZE - RIO NOVO   (32) 3274-1128</v>
          </cell>
          <cell r="C161">
            <v>3</v>
          </cell>
          <cell r="D161">
            <v>1.6</v>
          </cell>
        </row>
        <row r="162">
          <cell r="A162" t="str">
            <v>239</v>
          </cell>
          <cell r="B162" t="str">
            <v>0714 - 239.ZE - RIO POMBA   (32) 3571-2254</v>
          </cell>
          <cell r="C162">
            <v>7</v>
          </cell>
          <cell r="D162">
            <v>1.6</v>
          </cell>
        </row>
        <row r="163">
          <cell r="A163" t="str">
            <v>240</v>
          </cell>
          <cell r="B163" t="str">
            <v>0715 - 240.ZE - RIO PRETO   (32) 3283-1533</v>
          </cell>
          <cell r="C163">
            <v>4</v>
          </cell>
          <cell r="D163">
            <v>1.6</v>
          </cell>
        </row>
        <row r="164">
          <cell r="A164" t="str">
            <v>241</v>
          </cell>
          <cell r="B164" t="str">
            <v>0716 - 241.ZE - SABARA   (31) 3671-3049</v>
          </cell>
          <cell r="C164">
            <v>14</v>
          </cell>
          <cell r="D164">
            <v>1.6</v>
          </cell>
        </row>
        <row r="165">
          <cell r="A165" t="str">
            <v>243</v>
          </cell>
          <cell r="B165" t="str">
            <v>0718 - 243.ZE - SACRAMENTO   (34) 3351-3090</v>
          </cell>
          <cell r="C165">
            <v>8</v>
          </cell>
          <cell r="D165">
            <v>1.6</v>
          </cell>
        </row>
        <row r="166">
          <cell r="A166" t="str">
            <v>244</v>
          </cell>
          <cell r="B166" t="str">
            <v>0719 - 244.ZE - SALINAS   (38) 3841-3655</v>
          </cell>
          <cell r="C166">
            <v>4</v>
          </cell>
          <cell r="D166">
            <v>1.6</v>
          </cell>
        </row>
        <row r="167">
          <cell r="A167" t="str">
            <v>246</v>
          </cell>
          <cell r="B167" t="str">
            <v>0721 - 246.ZE - SANTA LUZIA   (31) 3641-5211</v>
          </cell>
          <cell r="C167">
            <v>18</v>
          </cell>
          <cell r="D167">
            <v>1.6</v>
          </cell>
        </row>
        <row r="168">
          <cell r="A168" t="str">
            <v>247</v>
          </cell>
          <cell r="B168" t="str">
            <v>0722 - 247.ZE - SANTA MARIA DO SUACUI   (33) 3431-1554</v>
          </cell>
          <cell r="C168">
            <v>9</v>
          </cell>
          <cell r="D168">
            <v>1.6</v>
          </cell>
        </row>
        <row r="169">
          <cell r="A169" t="str">
            <v>248</v>
          </cell>
          <cell r="B169" t="str">
            <v>0723 - 248.ZE - SANTA RITA DO SAPUCAI   (35) 3471-4055</v>
          </cell>
          <cell r="C169">
            <v>4</v>
          </cell>
          <cell r="D169">
            <v>1.6</v>
          </cell>
        </row>
        <row r="170">
          <cell r="A170" t="str">
            <v>249</v>
          </cell>
          <cell r="B170" t="str">
            <v>0724 - 249.ZE - SANTO ANTONIO DO MONTE   (37) 3281-1040</v>
          </cell>
          <cell r="C170">
            <v>20</v>
          </cell>
          <cell r="D170">
            <v>1.6</v>
          </cell>
        </row>
        <row r="171">
          <cell r="A171" t="str">
            <v>250</v>
          </cell>
          <cell r="B171" t="str">
            <v>0725 - 250.ZE - SANTOS DUMONT   (32) 3251-5361</v>
          </cell>
          <cell r="C171">
            <v>6</v>
          </cell>
          <cell r="D171">
            <v>1.6</v>
          </cell>
        </row>
        <row r="172">
          <cell r="A172" t="str">
            <v>251</v>
          </cell>
          <cell r="B172" t="str">
            <v>0726 - 251.ZE - SAO DOMINGOS DO PRATA   (31) 3856-1668</v>
          </cell>
          <cell r="C172">
            <v>9</v>
          </cell>
          <cell r="D172">
            <v>1.6</v>
          </cell>
        </row>
        <row r="173">
          <cell r="A173" t="str">
            <v>252</v>
          </cell>
          <cell r="B173" t="str">
            <v>0727 - 252.ZE - SAO FRANCISCO   (38) 3631-1602</v>
          </cell>
          <cell r="C173">
            <v>10</v>
          </cell>
          <cell r="D173">
            <v>1.6</v>
          </cell>
        </row>
        <row r="174">
          <cell r="A174" t="str">
            <v>253</v>
          </cell>
          <cell r="B174" t="str">
            <v>0728 - 253.ZE - SAO GONCALO DO SAPUCAI   (35) 3241-2630</v>
          </cell>
          <cell r="C174">
            <v>4</v>
          </cell>
          <cell r="D174">
            <v>1.6</v>
          </cell>
        </row>
        <row r="175">
          <cell r="A175" t="str">
            <v>254</v>
          </cell>
          <cell r="B175" t="str">
            <v>0729 - 254.ZE - SAO GOTARDO   (34) 3671-2662</v>
          </cell>
          <cell r="C175">
            <v>29</v>
          </cell>
          <cell r="D175">
            <v>1.6</v>
          </cell>
        </row>
        <row r="176">
          <cell r="A176" t="str">
            <v>255</v>
          </cell>
          <cell r="B176" t="str">
            <v>0730 - 255.ZE - SAO JOAO DA PONTE   (38) 3234-1205</v>
          </cell>
          <cell r="C176">
            <v>7</v>
          </cell>
          <cell r="D176">
            <v>1.6</v>
          </cell>
        </row>
        <row r="177">
          <cell r="A177" t="str">
            <v>257</v>
          </cell>
          <cell r="B177" t="str">
            <v>0732 - 257.ZE - SAO JOAO EVANGELISTA   (33) 3412-1600</v>
          </cell>
          <cell r="C177">
            <v>3</v>
          </cell>
          <cell r="D177">
            <v>1.6</v>
          </cell>
        </row>
        <row r="178">
          <cell r="A178" t="str">
            <v>258</v>
          </cell>
          <cell r="B178" t="str">
            <v>0733 - 258.ZE - SAO JOAO NEPOMUCENO   (32) 3261-2630</v>
          </cell>
          <cell r="C178">
            <v>4</v>
          </cell>
          <cell r="D178">
            <v>1.6</v>
          </cell>
        </row>
        <row r="179">
          <cell r="A179" t="str">
            <v>259</v>
          </cell>
          <cell r="B179" t="str">
            <v>0734 - 259.ZE - SAO LOURENCO   (35) 3332-5180</v>
          </cell>
          <cell r="C179">
            <v>9</v>
          </cell>
          <cell r="D179">
            <v>1.6</v>
          </cell>
        </row>
        <row r="180">
          <cell r="A180" t="str">
            <v>260</v>
          </cell>
          <cell r="B180" t="str">
            <v>0735 - 260.ZE - SAO SEBASTIAO DO PARAISO   (35) 3531-5355</v>
          </cell>
          <cell r="C180">
            <v>6</v>
          </cell>
          <cell r="D180">
            <v>1.6</v>
          </cell>
        </row>
        <row r="181">
          <cell r="A181" t="str">
            <v>261</v>
          </cell>
          <cell r="B181" t="str">
            <v>0736 - 261.ZE - SENADOR FIRMINO   (32) 3536-1167</v>
          </cell>
          <cell r="C181">
            <v>14</v>
          </cell>
          <cell r="D181">
            <v>1.6</v>
          </cell>
        </row>
        <row r="182">
          <cell r="A182" t="str">
            <v>262</v>
          </cell>
          <cell r="B182" t="str">
            <v>0737 - 262.ZE - SERRO   (38) 3541-1225</v>
          </cell>
          <cell r="C182">
            <v>3</v>
          </cell>
          <cell r="D182">
            <v>1.6</v>
          </cell>
        </row>
        <row r="183">
          <cell r="A183" t="str">
            <v>266</v>
          </cell>
          <cell r="B183" t="str">
            <v>0741 - 266.ZE - TAIOBEIRAS   (38) 3845-1650</v>
          </cell>
          <cell r="C183">
            <v>3</v>
          </cell>
          <cell r="D183">
            <v>1.6</v>
          </cell>
        </row>
        <row r="184">
          <cell r="A184" t="str">
            <v>267</v>
          </cell>
          <cell r="B184" t="str">
            <v>0742 - 267.ZE - TARUMIRIM   (33) 3233-1499</v>
          </cell>
          <cell r="C184">
            <v>9</v>
          </cell>
          <cell r="D184">
            <v>1.6</v>
          </cell>
        </row>
        <row r="185">
          <cell r="A185" t="str">
            <v>269</v>
          </cell>
          <cell r="B185" t="str">
            <v>0744 - 269.ZE - TEOFILO OTONI   (33) 3521-9351</v>
          </cell>
          <cell r="C185">
            <v>30</v>
          </cell>
          <cell r="D185">
            <v>1.6</v>
          </cell>
        </row>
        <row r="186">
          <cell r="A186" t="str">
            <v>273</v>
          </cell>
          <cell r="B186" t="str">
            <v>0748 - 273.ZE - TRES PONTAS   (35) 3265-4221</v>
          </cell>
          <cell r="C186">
            <v>7</v>
          </cell>
          <cell r="D186">
            <v>1.6</v>
          </cell>
        </row>
        <row r="187">
          <cell r="A187" t="str">
            <v>274</v>
          </cell>
          <cell r="B187" t="str">
            <v>0749 - 274.ZE - TUPACIGUARA   (34) 3281-1022</v>
          </cell>
          <cell r="C187">
            <v>2</v>
          </cell>
          <cell r="D187">
            <v>1.6</v>
          </cell>
        </row>
        <row r="188">
          <cell r="A188" t="str">
            <v>275</v>
          </cell>
          <cell r="B188" t="str">
            <v>0750 - 275.ZE - UBA   (32) 3531-5577</v>
          </cell>
          <cell r="C188">
            <v>11</v>
          </cell>
          <cell r="D188">
            <v>1.6</v>
          </cell>
        </row>
        <row r="189">
          <cell r="A189" t="str">
            <v>278</v>
          </cell>
          <cell r="B189" t="str">
            <v>0753 - 278.ZE - UBERLANDIA   (34) 3236-7119</v>
          </cell>
          <cell r="C189">
            <v>50</v>
          </cell>
          <cell r="D189">
            <v>1.6</v>
          </cell>
        </row>
        <row r="190">
          <cell r="A190" t="str">
            <v>280</v>
          </cell>
          <cell r="B190" t="str">
            <v>0755 - 280.ZE - UNAI   (38) 3676-6827</v>
          </cell>
          <cell r="C190">
            <v>26</v>
          </cell>
          <cell r="D190">
            <v>1.6</v>
          </cell>
        </row>
        <row r="191">
          <cell r="A191" t="str">
            <v>281</v>
          </cell>
          <cell r="B191" t="str">
            <v>0756 - 281.ZE - VARGINHA   (35) 3222-2800</v>
          </cell>
          <cell r="C191">
            <v>18</v>
          </cell>
          <cell r="D191">
            <v>1.6</v>
          </cell>
        </row>
        <row r="192">
          <cell r="A192" t="str">
            <v>283</v>
          </cell>
          <cell r="B192" t="str">
            <v>0758 - 283.ZE - VIRGINOPOLIS   (33) 3416-1511</v>
          </cell>
          <cell r="C192">
            <v>9</v>
          </cell>
          <cell r="D192">
            <v>1.6</v>
          </cell>
        </row>
        <row r="193">
          <cell r="A193" t="str">
            <v>284</v>
          </cell>
          <cell r="B193" t="str">
            <v>0759 - 284.ZE - VISCONDE DO RIO BRANCO   (32) 3551-2729</v>
          </cell>
          <cell r="C193">
            <v>14</v>
          </cell>
          <cell r="D193">
            <v>1.6</v>
          </cell>
        </row>
        <row r="194">
          <cell r="A194" t="str">
            <v>285</v>
          </cell>
          <cell r="B194" t="str">
            <v>0760 - 285.ZE - SAO ROMAO   (38) 3624-1419</v>
          </cell>
          <cell r="C194">
            <v>17</v>
          </cell>
          <cell r="D194">
            <v>1.6</v>
          </cell>
        </row>
        <row r="195">
          <cell r="A195" t="str">
            <v>286</v>
          </cell>
          <cell r="B195" t="str">
            <v>0761 - 286.ZE - RIBEIRAO DAS NEVES   (31) 3624-2933</v>
          </cell>
          <cell r="C195">
            <v>45</v>
          </cell>
          <cell r="D195">
            <v>1.6</v>
          </cell>
        </row>
        <row r="196">
          <cell r="A196" t="str">
            <v>291</v>
          </cell>
          <cell r="B196" t="str">
            <v>0766 - 291.ZE - PERDIZES   (34) 3663-1358</v>
          </cell>
          <cell r="C196">
            <v>19</v>
          </cell>
          <cell r="D196">
            <v>1.6</v>
          </cell>
        </row>
        <row r="197">
          <cell r="A197" t="str">
            <v>293</v>
          </cell>
          <cell r="B197" t="str">
            <v>0768 - 293.ZE - PRATAPOLIS   (35) 3533-1890</v>
          </cell>
          <cell r="C197">
            <v>20</v>
          </cell>
          <cell r="D197">
            <v>1.6</v>
          </cell>
        </row>
        <row r="198">
          <cell r="A198" t="str">
            <v>294</v>
          </cell>
          <cell r="B198" t="str">
            <v>0769 - 294.ZE - RIO VERMELHO   (33) 3436-1107</v>
          </cell>
          <cell r="C198">
            <v>6</v>
          </cell>
          <cell r="D198">
            <v>1.6</v>
          </cell>
        </row>
        <row r="199">
          <cell r="A199" t="str">
            <v>295</v>
          </cell>
          <cell r="B199" t="str">
            <v>0770 - 295.ZE - VAZANTE   (34) 3813-0512</v>
          </cell>
          <cell r="C199">
            <v>5</v>
          </cell>
          <cell r="D199">
            <v>1.6</v>
          </cell>
        </row>
        <row r="200">
          <cell r="A200" t="str">
            <v>296</v>
          </cell>
          <cell r="B200" t="str">
            <v>0771 - 296.ZE - CANDEIAS   (35) 3833-1500</v>
          </cell>
          <cell r="C200">
            <v>13</v>
          </cell>
          <cell r="D200">
            <v>1.6</v>
          </cell>
        </row>
        <row r="201">
          <cell r="A201" t="str">
            <v>297</v>
          </cell>
          <cell r="B201" t="str">
            <v>0772 - 297.ZE - ITAPAGIPE   (34) 3424-2174</v>
          </cell>
          <cell r="C201">
            <v>4</v>
          </cell>
          <cell r="D201">
            <v>1.6</v>
          </cell>
        </row>
        <row r="202">
          <cell r="A202" t="str">
            <v>298</v>
          </cell>
          <cell r="B202" t="str">
            <v>0773 - 298.ZE - NOVA SERRANA   (37) 3226-3043</v>
          </cell>
          <cell r="C202">
            <v>10</v>
          </cell>
          <cell r="D202">
            <v>1.6</v>
          </cell>
        </row>
        <row r="203">
          <cell r="A203" t="str">
            <v>299</v>
          </cell>
          <cell r="B203" t="str">
            <v>0774 - 299.ZE - UBERLANDIA   (34) 3231-8188</v>
          </cell>
          <cell r="C203">
            <v>10</v>
          </cell>
          <cell r="D203">
            <v>1.6</v>
          </cell>
        </row>
        <row r="204">
          <cell r="A204" t="str">
            <v>300</v>
          </cell>
          <cell r="B204" t="str">
            <v>0775 - 300.ZE - CACHOEIRA DE MINAS   (35) 3472-1452</v>
          </cell>
          <cell r="C204">
            <v>8</v>
          </cell>
          <cell r="D204">
            <v>1.6</v>
          </cell>
        </row>
        <row r="205">
          <cell r="A205" t="str">
            <v>302</v>
          </cell>
          <cell r="B205" t="str">
            <v>0777 - 302.ZE - CAPINOPOLIS   (34) 3263-2044</v>
          </cell>
          <cell r="C205">
            <v>6</v>
          </cell>
          <cell r="D205">
            <v>1.6</v>
          </cell>
        </row>
        <row r="206">
          <cell r="A206" t="str">
            <v>303</v>
          </cell>
          <cell r="B206" t="str">
            <v>0778 - 303.ZE - ESPERA FELIZ   (32) 3746-1545</v>
          </cell>
          <cell r="C206">
            <v>13</v>
          </cell>
          <cell r="D206">
            <v>1.6</v>
          </cell>
        </row>
        <row r="207">
          <cell r="A207" t="str">
            <v>306</v>
          </cell>
          <cell r="B207" t="str">
            <v>0781 - 306.ZE - ITAMONTE   (35) 3363-2004</v>
          </cell>
          <cell r="C207">
            <v>2</v>
          </cell>
          <cell r="D207">
            <v>1.6</v>
          </cell>
        </row>
        <row r="208">
          <cell r="A208" t="str">
            <v>309</v>
          </cell>
          <cell r="B208" t="str">
            <v>0784 - 309.ZE - TRES MARIAS   (38) 3754-2405</v>
          </cell>
          <cell r="C208">
            <v>2</v>
          </cell>
          <cell r="D208">
            <v>1.6</v>
          </cell>
        </row>
        <row r="209">
          <cell r="A209" t="str">
            <v>311</v>
          </cell>
          <cell r="B209" t="str">
            <v>0786 - 311.ZE - VESPASIANO   (31) 3621-3166</v>
          </cell>
          <cell r="C209">
            <v>15</v>
          </cell>
          <cell r="D209">
            <v>1.6</v>
          </cell>
        </row>
        <row r="210">
          <cell r="A210" t="str">
            <v>317</v>
          </cell>
          <cell r="B210" t="str">
            <v>0792 - 317.ZE - MONTES CLAROS   (38) 3224-5504</v>
          </cell>
          <cell r="C210">
            <v>35</v>
          </cell>
          <cell r="D210">
            <v>1.6</v>
          </cell>
        </row>
        <row r="211">
          <cell r="A211" t="str">
            <v>217</v>
          </cell>
          <cell r="B211" t="str">
            <v>0795 - 217.ZE - PIRANGA   (31) 3746-1106</v>
          </cell>
          <cell r="C211">
            <v>10</v>
          </cell>
          <cell r="D211">
            <v>1.6</v>
          </cell>
        </row>
        <row r="212">
          <cell r="A212" t="str">
            <v>316</v>
          </cell>
          <cell r="B212" t="str">
            <v>0796 - 316.ZE - BETIM   (31) 3532-3313</v>
          </cell>
          <cell r="C212">
            <v>40</v>
          </cell>
          <cell r="D212">
            <v>1.6</v>
          </cell>
        </row>
        <row r="213">
          <cell r="A213" t="str">
            <v>SEÇ</v>
          </cell>
          <cell r="B213" t="str">
            <v>0833 - SEÇÃO DE TRANSPORTES - SETRA</v>
          </cell>
          <cell r="C213">
            <v>18</v>
          </cell>
          <cell r="D213">
            <v>1.6</v>
          </cell>
        </row>
        <row r="214">
          <cell r="A214" t="str">
            <v>SEÇ</v>
          </cell>
          <cell r="B214" t="str">
            <v>0854 - SEÇÃO DE TRANSPORTES - MANUTENÇÃO DE VEÍCULOS</v>
          </cell>
          <cell r="C214">
            <v>15</v>
          </cell>
          <cell r="D214">
            <v>1.6</v>
          </cell>
        </row>
        <row r="215">
          <cell r="A215" t="str">
            <v>SEÇ</v>
          </cell>
          <cell r="B215" t="str">
            <v>0863 - SEÇÃO DE ARTES GRÁFICAS - SAGRA</v>
          </cell>
          <cell r="C215">
            <v>11</v>
          </cell>
          <cell r="D215">
            <v>1.6</v>
          </cell>
        </row>
        <row r="216">
          <cell r="A216" t="str">
            <v>[SC</v>
          </cell>
          <cell r="B216" t="str">
            <v>0878 - [SCT] SEÇÃO DE ADMINISTRAÇÃO PREDIAL - CENTRO DE APOIO - SEADP-CA</v>
          </cell>
          <cell r="C216">
            <v>246</v>
          </cell>
          <cell r="D216">
            <v>1.6</v>
          </cell>
        </row>
        <row r="217">
          <cell r="A217" t="str">
            <v>322</v>
          </cell>
          <cell r="B217" t="str">
            <v>0903 - 322.ZE - SETE LAGOAS   (31) 3771-9539 -</v>
          </cell>
          <cell r="C217">
            <v>32</v>
          </cell>
          <cell r="D217">
            <v>1.6</v>
          </cell>
        </row>
        <row r="218">
          <cell r="A218" t="str">
            <v>321</v>
          </cell>
          <cell r="B218" t="str">
            <v>0923 - 321.ZE - RIBEIRAO DAS NEVES   (31) 3638-1564</v>
          </cell>
          <cell r="C218">
            <v>16</v>
          </cell>
          <cell r="D218">
            <v>1.6</v>
          </cell>
        </row>
        <row r="219">
          <cell r="A219" t="str">
            <v>320</v>
          </cell>
          <cell r="B219" t="str">
            <v>0925 - 320.ZE - ARINOS (38) 3635-2360</v>
          </cell>
          <cell r="C219">
            <v>13</v>
          </cell>
          <cell r="D219">
            <v>1.6</v>
          </cell>
        </row>
        <row r="220">
          <cell r="A220" t="str">
            <v>SEÇ</v>
          </cell>
          <cell r="B220" t="str">
            <v>0936 - SEÇÃO DE MANUTENÇÃO DE EQUIPAMENTOS - SEMAE</v>
          </cell>
          <cell r="C220">
            <v>18</v>
          </cell>
          <cell r="D220">
            <v>1.6</v>
          </cell>
        </row>
        <row r="221">
          <cell r="A221" t="str">
            <v>SEÇ</v>
          </cell>
          <cell r="B221" t="str">
            <v>1035 - SEÇÃO DE ADMINISTRAÇÃO PREDIAL - SEADP</v>
          </cell>
          <cell r="C221">
            <v>580</v>
          </cell>
          <cell r="D221">
            <v>1.6</v>
          </cell>
        </row>
        <row r="222">
          <cell r="A222" t="str">
            <v>324</v>
          </cell>
          <cell r="B222" t="str">
            <v>1048 - 324.ZE - BURITIS   (38) 3662-2462</v>
          </cell>
          <cell r="C222">
            <v>4</v>
          </cell>
          <cell r="D222">
            <v>1.6</v>
          </cell>
        </row>
        <row r="223">
          <cell r="A223" t="str">
            <v>CAE</v>
          </cell>
          <cell r="B223" t="str">
            <v>1056 - CAE.090 - CENTRAL DE ATENDIMENTO AO ELEITOR / CONTAGEM</v>
          </cell>
          <cell r="C223">
            <v>67</v>
          </cell>
          <cell r="D223">
            <v>1.6</v>
          </cell>
        </row>
        <row r="224">
          <cell r="A224" t="str">
            <v>327</v>
          </cell>
          <cell r="B224" t="str">
            <v>1058 - 327.ZE - CAMPOS ALTOS   (37) 3426-2816</v>
          </cell>
          <cell r="C224">
            <v>13</v>
          </cell>
          <cell r="D224">
            <v>1.6</v>
          </cell>
        </row>
        <row r="225">
          <cell r="A225" t="str">
            <v>326</v>
          </cell>
          <cell r="B225" t="str">
            <v>1060 - 326.ZE - UBERABA   (34) 3321-8567</v>
          </cell>
          <cell r="C225">
            <v>34</v>
          </cell>
          <cell r="D225">
            <v>1.6</v>
          </cell>
        </row>
        <row r="226">
          <cell r="A226" t="str">
            <v>328</v>
          </cell>
          <cell r="B226" t="str">
            <v>1064 - 328.ZE - SÃO JOÃO DEL REI   (32) 3371-2211</v>
          </cell>
          <cell r="C226">
            <v>5</v>
          </cell>
          <cell r="D226">
            <v>1.6</v>
          </cell>
        </row>
        <row r="227">
          <cell r="A227" t="str">
            <v>329</v>
          </cell>
          <cell r="B227" t="str">
            <v>1066 - 329.ZE - BONFINÓPOLIS DE MINAS   (38) 3675-2014</v>
          </cell>
          <cell r="C227">
            <v>5</v>
          </cell>
          <cell r="D227">
            <v>1.6</v>
          </cell>
        </row>
        <row r="228">
          <cell r="A228" t="str">
            <v>330</v>
          </cell>
          <cell r="B228" t="str">
            <v>1070 - 330.ZE - PATOS DE MINAS   (34) 3814-4549</v>
          </cell>
          <cell r="C228">
            <v>17</v>
          </cell>
          <cell r="D228">
            <v>1.6</v>
          </cell>
        </row>
        <row r="229">
          <cell r="A229" t="str">
            <v>SEA</v>
          </cell>
          <cell r="B229" t="str">
            <v>1126 - SEADP ED. ANEXO I  (PRUD. MORAIS, 320)</v>
          </cell>
          <cell r="C229">
            <v>362</v>
          </cell>
          <cell r="D229">
            <v>1.6</v>
          </cell>
        </row>
        <row r="230">
          <cell r="A230" t="str">
            <v>333</v>
          </cell>
          <cell r="B230" t="str">
            <v>1133 - 333.ZE - BELO HORIZONTE   (31) 3384-3877</v>
          </cell>
          <cell r="C230">
            <v>50</v>
          </cell>
          <cell r="D230">
            <v>1.6</v>
          </cell>
        </row>
        <row r="231">
          <cell r="A231" t="str">
            <v>334</v>
          </cell>
          <cell r="B231" t="str">
            <v>1134 - 334.ZE - BELO HORIZONTE   (31) 3453-1281</v>
          </cell>
          <cell r="C231">
            <v>44</v>
          </cell>
          <cell r="D231">
            <v>1.6</v>
          </cell>
        </row>
        <row r="232">
          <cell r="A232" t="str">
            <v>336</v>
          </cell>
          <cell r="B232" t="str">
            <v>1167 - 336.ZE - TURMALINA   (38) 3527-1388</v>
          </cell>
          <cell r="C232">
            <v>6</v>
          </cell>
          <cell r="D232">
            <v>1.6</v>
          </cell>
        </row>
        <row r="233">
          <cell r="A233" t="str">
            <v>345</v>
          </cell>
          <cell r="B233" t="str">
            <v>1171 - 345.ZE - SANTA RITA DE CALDAS  (35) 3734-1330</v>
          </cell>
          <cell r="C233">
            <v>16</v>
          </cell>
          <cell r="D233">
            <v>1.6</v>
          </cell>
        </row>
        <row r="234">
          <cell r="A234" t="str">
            <v>342</v>
          </cell>
          <cell r="B234" t="str">
            <v>1173 - 342.ZE - MONTALVÂNIA   (38) 3614-1100</v>
          </cell>
          <cell r="C234">
            <v>18</v>
          </cell>
          <cell r="D234">
            <v>1.6</v>
          </cell>
        </row>
        <row r="235">
          <cell r="A235" t="str">
            <v>339</v>
          </cell>
          <cell r="B235" t="str">
            <v>1175 - 339.ZE - JEQUERI   (31) 3877-1413</v>
          </cell>
          <cell r="C235">
            <v>5</v>
          </cell>
          <cell r="D235">
            <v>1.6</v>
          </cell>
        </row>
        <row r="236">
          <cell r="A236" t="str">
            <v>SEÇ</v>
          </cell>
          <cell r="B236" t="str">
            <v>1248 - SEÇÃO DE APOIO À GESTÃO E GOVERNANÇA DE TI - SAGTI</v>
          </cell>
          <cell r="C236">
            <v>4</v>
          </cell>
          <cell r="D236">
            <v>1.6</v>
          </cell>
        </row>
        <row r="237">
          <cell r="A237" t="str">
            <v>347</v>
          </cell>
          <cell r="B237" t="str">
            <v>1258 - 347.ZE - UBERABA   (34) 3316-5094</v>
          </cell>
          <cell r="C237">
            <v>30</v>
          </cell>
          <cell r="D237">
            <v>1.6</v>
          </cell>
        </row>
        <row r="238">
          <cell r="A238" t="str">
            <v>348</v>
          </cell>
          <cell r="B238" t="str">
            <v>1266 - 348.ZE - IPATINGA   (31) 3825-5167</v>
          </cell>
          <cell r="C238">
            <v>10</v>
          </cell>
          <cell r="D238">
            <v>1.6</v>
          </cell>
        </row>
        <row r="239">
          <cell r="A239" t="str">
            <v>SEÇ</v>
          </cell>
          <cell r="B239" t="str">
            <v>1282 - SEÇÃO DE AUDITORIA E ANÁLISE DE CONTAS PARTIDÁRIAS - SACOP</v>
          </cell>
          <cell r="C239">
            <v>2</v>
          </cell>
          <cell r="D239">
            <v>1.6</v>
          </cell>
        </row>
        <row r="240">
          <cell r="A240" t="str">
            <v>350</v>
          </cell>
          <cell r="B240" t="str">
            <v>1287 - 350.ZE - POÇOS DE CALDAS</v>
          </cell>
          <cell r="C240">
            <v>28</v>
          </cell>
          <cell r="D240">
            <v>1.6</v>
          </cell>
        </row>
        <row r="241">
          <cell r="A241" t="str">
            <v>GJM</v>
          </cell>
          <cell r="B241" t="str">
            <v>1297 - GJMIV - GABINETE DE JUIZ MEMBRO DA CORTE IV - SALA 04</v>
          </cell>
          <cell r="C241">
            <v>5</v>
          </cell>
          <cell r="D241">
            <v>1.6</v>
          </cell>
        </row>
        <row r="242">
          <cell r="A242" t="str">
            <v>SEA</v>
          </cell>
          <cell r="B242" t="str">
            <v>1310 - SEADP - ED. STRADIVARIUS</v>
          </cell>
          <cell r="C242">
            <v>252</v>
          </cell>
          <cell r="D242">
            <v>1.6</v>
          </cell>
        </row>
        <row r="243">
          <cell r="C243">
            <v>67</v>
          </cell>
          <cell r="D243">
            <v>1.6</v>
          </cell>
        </row>
      </sheetData>
      <sheetData sheetId="4" refreshError="1">
        <row r="1">
          <cell r="A1" t="str">
            <v>ZE</v>
          </cell>
          <cell r="B1" t="str">
            <v>U.R.</v>
          </cell>
          <cell r="C1" t="str">
            <v>Qtde. Fornecida</v>
          </cell>
          <cell r="D1" t="str">
            <v>Preço Médio de Saída</v>
          </cell>
        </row>
        <row r="2">
          <cell r="A2" t="str">
            <v>- C</v>
          </cell>
          <cell r="B2" t="str">
            <v>001000 - CAE.276 - UBERABA (SEDE - 2º ANDAR) - CENTRAL DE ATENDIMENTO AO ELEITOR</v>
          </cell>
          <cell r="C2">
            <v>2</v>
          </cell>
          <cell r="D2">
            <v>15.7</v>
          </cell>
        </row>
        <row r="3">
          <cell r="A3" t="str">
            <v>- C</v>
          </cell>
          <cell r="B3" t="str">
            <v>001022 - CAE.920 - BELO HORIZONTE (VENDA NOVA) - CENTRAL DE ATENDIMENTO AO ELEITOR</v>
          </cell>
          <cell r="C3">
            <v>5</v>
          </cell>
          <cell r="D3">
            <v>15.7</v>
          </cell>
        </row>
        <row r="4">
          <cell r="A4" t="str">
            <v>002</v>
          </cell>
          <cell r="B4" t="str">
            <v>0467 - 002.ZE - ABRE CAMPO   (31) 3872-1602</v>
          </cell>
          <cell r="C4">
            <v>1</v>
          </cell>
          <cell r="D4">
            <v>15.7</v>
          </cell>
        </row>
        <row r="5">
          <cell r="A5" t="str">
            <v>007</v>
          </cell>
          <cell r="B5" t="str">
            <v>0472 - 007.ZE - ALEM PARAIBA   (32) 3462-3820</v>
          </cell>
          <cell r="C5">
            <v>1</v>
          </cell>
          <cell r="D5">
            <v>15.7</v>
          </cell>
        </row>
        <row r="6">
          <cell r="A6" t="str">
            <v>016</v>
          </cell>
          <cell r="B6" t="str">
            <v>0481 - 016.ZE - ARAGUARI   (34) 3690-3156</v>
          </cell>
          <cell r="C6">
            <v>15</v>
          </cell>
          <cell r="D6">
            <v>15.7</v>
          </cell>
        </row>
        <row r="7">
          <cell r="A7" t="str">
            <v>017</v>
          </cell>
          <cell r="B7" t="str">
            <v>0482 - 017.ZE - ARAXA   (34) 3661-1511</v>
          </cell>
          <cell r="C7">
            <v>1</v>
          </cell>
          <cell r="D7">
            <v>15.7</v>
          </cell>
        </row>
        <row r="8">
          <cell r="A8" t="str">
            <v>018</v>
          </cell>
          <cell r="B8" t="str">
            <v>0483 - 018.ZE - ARCOS   (37) 3351-3033</v>
          </cell>
          <cell r="C8">
            <v>2</v>
          </cell>
          <cell r="D8">
            <v>15.7</v>
          </cell>
        </row>
        <row r="9">
          <cell r="A9" t="str">
            <v>038</v>
          </cell>
          <cell r="B9" t="str">
            <v>0508 - 038.ZE - BELO HORIZONTE   (31) 3453-6006</v>
          </cell>
          <cell r="C9">
            <v>7</v>
          </cell>
          <cell r="D9">
            <v>15.7</v>
          </cell>
        </row>
        <row r="10">
          <cell r="A10" t="str">
            <v>043</v>
          </cell>
          <cell r="B10" t="str">
            <v>0513 - 043.ZE - BOA ESPERANCA   (35) 3851-3210</v>
          </cell>
          <cell r="C10">
            <v>1</v>
          </cell>
          <cell r="D10">
            <v>15.7</v>
          </cell>
        </row>
        <row r="11">
          <cell r="A11" t="str">
            <v>045</v>
          </cell>
          <cell r="B11" t="str">
            <v>0515 - 045.ZE - BOM DESPACHO   (37) 3521-1688</v>
          </cell>
          <cell r="C11">
            <v>1</v>
          </cell>
          <cell r="D11">
            <v>15.7</v>
          </cell>
        </row>
        <row r="12">
          <cell r="A12" t="str">
            <v>046</v>
          </cell>
          <cell r="B12" t="str">
            <v>0516 - 046.ZE - BOM SUCESSO   (35) 3841-1138</v>
          </cell>
          <cell r="C12">
            <v>1</v>
          </cell>
          <cell r="D12">
            <v>15.7</v>
          </cell>
        </row>
        <row r="13">
          <cell r="A13" t="str">
            <v>052</v>
          </cell>
          <cell r="B13" t="str">
            <v>0521 - 052.ZE - BRUMADINHO   (31) 3571-1192</v>
          </cell>
          <cell r="C13">
            <v>2</v>
          </cell>
          <cell r="D13">
            <v>15.7</v>
          </cell>
        </row>
        <row r="14">
          <cell r="A14" t="str">
            <v>054</v>
          </cell>
          <cell r="B14" t="str">
            <v>0523 - 054.ZE - BUENOPOLIS   (38) 3756-1397</v>
          </cell>
          <cell r="C14">
            <v>1</v>
          </cell>
          <cell r="D14">
            <v>15.7</v>
          </cell>
        </row>
        <row r="15">
          <cell r="A15" t="str">
            <v>061</v>
          </cell>
          <cell r="B15" t="str">
            <v>0530 - 061.ZE - CAMPANHA   (35) 3261-1585</v>
          </cell>
          <cell r="C15">
            <v>1</v>
          </cell>
          <cell r="D15">
            <v>15.7</v>
          </cell>
        </row>
        <row r="16">
          <cell r="A16" t="str">
            <v>067</v>
          </cell>
          <cell r="B16" t="str">
            <v>0536 - 067.ZE - CAPELINHA   (33) 3516-1701</v>
          </cell>
          <cell r="C16">
            <v>4</v>
          </cell>
          <cell r="D16">
            <v>15.7</v>
          </cell>
        </row>
        <row r="17">
          <cell r="A17" t="str">
            <v>072</v>
          </cell>
          <cell r="B17" t="str">
            <v>0541 - 072.ZE - CARATINGA   (33) 3321-5155</v>
          </cell>
          <cell r="C17">
            <v>7</v>
          </cell>
          <cell r="D17">
            <v>15.7</v>
          </cell>
        </row>
        <row r="18">
          <cell r="A18" t="str">
            <v>082</v>
          </cell>
          <cell r="B18" t="str">
            <v>0551 - 082.ZE - CONCEICAO DAS ALAGOAS   (34) 3321-3425</v>
          </cell>
          <cell r="C18">
            <v>2</v>
          </cell>
          <cell r="D18">
            <v>15.7</v>
          </cell>
        </row>
        <row r="19">
          <cell r="A19" t="str">
            <v>083</v>
          </cell>
          <cell r="B19" t="str">
            <v>0552 - 083.ZE - CONCEICAO DO MATO DENTRO   (31) 3868-1833</v>
          </cell>
          <cell r="C19">
            <v>2</v>
          </cell>
          <cell r="D19">
            <v>15.7</v>
          </cell>
        </row>
        <row r="20">
          <cell r="A20" t="str">
            <v>091</v>
          </cell>
          <cell r="B20" t="str">
            <v>0560 - 091.ZE - CONTAGEM   (31) 3391-6077</v>
          </cell>
          <cell r="C20">
            <v>2</v>
          </cell>
          <cell r="D20">
            <v>15.7</v>
          </cell>
        </row>
        <row r="21">
          <cell r="A21" t="str">
            <v>094</v>
          </cell>
          <cell r="B21" t="str">
            <v>0563 - 094.ZE - CORACAO DE JESUS   (38) 3228-1138</v>
          </cell>
          <cell r="C21">
            <v>7</v>
          </cell>
          <cell r="D21">
            <v>15.7</v>
          </cell>
        </row>
        <row r="22">
          <cell r="A22" t="str">
            <v>096</v>
          </cell>
          <cell r="B22" t="str">
            <v>0568 - 096.ZE - COROMANDEL   (34) 3841-2459</v>
          </cell>
          <cell r="C22">
            <v>7</v>
          </cell>
          <cell r="D22">
            <v>15.7</v>
          </cell>
        </row>
        <row r="23">
          <cell r="A23" t="str">
            <v>100</v>
          </cell>
          <cell r="B23" t="str">
            <v>0572 - 100.ZE - CURVELO   (38) 3721-3722</v>
          </cell>
          <cell r="C23">
            <v>2</v>
          </cell>
          <cell r="D23">
            <v>15.7</v>
          </cell>
        </row>
        <row r="24">
          <cell r="A24" t="str">
            <v>103</v>
          </cell>
          <cell r="B24" t="str">
            <v>0575 - 103.ZE - DIVINOPOLIS   (37) 3222-6343</v>
          </cell>
          <cell r="C24">
            <v>4</v>
          </cell>
          <cell r="D24">
            <v>15.7</v>
          </cell>
        </row>
        <row r="25">
          <cell r="A25" t="str">
            <v>108</v>
          </cell>
          <cell r="B25" t="str">
            <v>0580 - 108.ZE - ESMERALDAS   (31) 3538-1425</v>
          </cell>
          <cell r="C25">
            <v>1</v>
          </cell>
          <cell r="D25">
            <v>15.7</v>
          </cell>
        </row>
        <row r="26">
          <cell r="A26" t="str">
            <v>110</v>
          </cell>
          <cell r="B26" t="str">
            <v>0582 - 110.ZE - ESTRELA DO SUL   (34) 3843-1150</v>
          </cell>
          <cell r="C26">
            <v>1</v>
          </cell>
          <cell r="D26">
            <v>15.7</v>
          </cell>
        </row>
        <row r="27">
          <cell r="A27" t="str">
            <v>114</v>
          </cell>
          <cell r="B27" t="str">
            <v>0586 - 114.ZE - FORMIGA   (37) 3321-1846</v>
          </cell>
          <cell r="C27">
            <v>1</v>
          </cell>
          <cell r="D27">
            <v>15.7</v>
          </cell>
        </row>
        <row r="28">
          <cell r="A28" t="str">
            <v>115</v>
          </cell>
          <cell r="B28" t="str">
            <v>0587 - 115.ZE - FRANCISCO SA   (38) 3233-1552</v>
          </cell>
          <cell r="C28">
            <v>4</v>
          </cell>
          <cell r="D28">
            <v>15.7</v>
          </cell>
        </row>
        <row r="29">
          <cell r="A29" t="str">
            <v>118</v>
          </cell>
          <cell r="B29" t="str">
            <v>0590 - 118.ZE - GOVERNADOR VALADARES   (33) 3271-2018</v>
          </cell>
          <cell r="C29">
            <v>2</v>
          </cell>
          <cell r="D29">
            <v>15.7</v>
          </cell>
        </row>
        <row r="30">
          <cell r="A30" t="str">
            <v>120</v>
          </cell>
          <cell r="B30" t="str">
            <v>0592 - 120.ZE - GRAO MOGOL   (38) 3238-1166</v>
          </cell>
          <cell r="C30">
            <v>3</v>
          </cell>
          <cell r="D30">
            <v>15.7</v>
          </cell>
        </row>
        <row r="31">
          <cell r="A31" t="str">
            <v>122</v>
          </cell>
          <cell r="B31" t="str">
            <v>0594 - 122.ZE - GUAPE   (35) 3856-1614</v>
          </cell>
          <cell r="C31">
            <v>5</v>
          </cell>
          <cell r="D31">
            <v>15.7</v>
          </cell>
        </row>
        <row r="32">
          <cell r="A32" t="str">
            <v>125</v>
          </cell>
          <cell r="B32" t="str">
            <v>0597 - 125.ZE - GUAXUPE   (35) 3551-6108</v>
          </cell>
          <cell r="C32">
            <v>1</v>
          </cell>
          <cell r="D32">
            <v>15.7</v>
          </cell>
        </row>
        <row r="33">
          <cell r="A33" t="str">
            <v>126</v>
          </cell>
          <cell r="B33" t="str">
            <v>0598 - 126.ZE - IBIA   (34) 3631-2124</v>
          </cell>
          <cell r="C33">
            <v>3</v>
          </cell>
          <cell r="D33">
            <v>15.7</v>
          </cell>
        </row>
        <row r="34">
          <cell r="A34" t="str">
            <v>135</v>
          </cell>
          <cell r="B34" t="str">
            <v>0607 - 135.ZE - ITAMARANDIBA   (38) 3521-1488</v>
          </cell>
          <cell r="C34">
            <v>5</v>
          </cell>
          <cell r="D34">
            <v>15.7</v>
          </cell>
        </row>
        <row r="35">
          <cell r="A35" t="str">
            <v>142</v>
          </cell>
          <cell r="B35" t="str">
            <v>0614 - 142.ZE - ITURAMA   (34) 3411-4402</v>
          </cell>
          <cell r="C35">
            <v>3</v>
          </cell>
          <cell r="D35">
            <v>15.7</v>
          </cell>
        </row>
        <row r="36">
          <cell r="A36" t="str">
            <v>144</v>
          </cell>
          <cell r="B36" t="str">
            <v>0616 - 144.ZE - JACINTO   (33) 3723-1131</v>
          </cell>
          <cell r="C36">
            <v>3</v>
          </cell>
          <cell r="D36">
            <v>15.7</v>
          </cell>
        </row>
        <row r="37">
          <cell r="A37" t="str">
            <v>148</v>
          </cell>
          <cell r="B37" t="str">
            <v>0620 - 148.ZE - JANUARIA   (38) 3621-2370</v>
          </cell>
          <cell r="C37">
            <v>2</v>
          </cell>
          <cell r="D37">
            <v>15.7</v>
          </cell>
        </row>
        <row r="38">
          <cell r="A38" t="str">
            <v>150</v>
          </cell>
          <cell r="B38" t="str">
            <v>0622 - 150.ZE - JOAO MONLEVADE   (31) 3852-5799</v>
          </cell>
          <cell r="C38">
            <v>4</v>
          </cell>
          <cell r="D38">
            <v>15.7</v>
          </cell>
        </row>
        <row r="39">
          <cell r="A39" t="str">
            <v>151</v>
          </cell>
          <cell r="B39" t="str">
            <v>0623 - 151.ZE - JOAO PINHEIRO   (38) 3561-2884</v>
          </cell>
          <cell r="C39">
            <v>1</v>
          </cell>
          <cell r="D39">
            <v>15.7</v>
          </cell>
        </row>
        <row r="40">
          <cell r="A40" t="str">
            <v>158</v>
          </cell>
          <cell r="B40" t="str">
            <v>0630 - 158.ZE - LAJINHA   (33) 3344-1699</v>
          </cell>
          <cell r="C40">
            <v>3</v>
          </cell>
          <cell r="D40">
            <v>15.7</v>
          </cell>
        </row>
        <row r="41">
          <cell r="A41" t="str">
            <v>161</v>
          </cell>
          <cell r="B41" t="str">
            <v>0633 - 161.ZE - LEOPOLDINA   (32) 3441-5160</v>
          </cell>
          <cell r="C41">
            <v>3</v>
          </cell>
          <cell r="D41">
            <v>15.7</v>
          </cell>
        </row>
        <row r="42">
          <cell r="A42" t="str">
            <v>162</v>
          </cell>
          <cell r="B42" t="str">
            <v>0634 - 162.ZE - LIMA DUARTE   (32) 3281-1122</v>
          </cell>
          <cell r="C42">
            <v>3</v>
          </cell>
          <cell r="D42">
            <v>15.7</v>
          </cell>
        </row>
        <row r="43">
          <cell r="A43" t="str">
            <v>163</v>
          </cell>
          <cell r="B43" t="str">
            <v>0635 - 163.ZE - LUZ   (37) 3421-3177</v>
          </cell>
          <cell r="C43">
            <v>1</v>
          </cell>
          <cell r="D43">
            <v>15.7</v>
          </cell>
        </row>
        <row r="44">
          <cell r="A44" t="str">
            <v>165</v>
          </cell>
          <cell r="B44" t="str">
            <v>0637 - 165.ZE - MALACACHETA   (33) 3514-1515</v>
          </cell>
          <cell r="C44">
            <v>1</v>
          </cell>
          <cell r="D44">
            <v>15.7</v>
          </cell>
        </row>
        <row r="45">
          <cell r="A45" t="str">
            <v>166</v>
          </cell>
          <cell r="B45" t="str">
            <v>0638 - 166.ZE - MANGA   (38) 3615-1409</v>
          </cell>
          <cell r="C45">
            <v>4</v>
          </cell>
          <cell r="D45">
            <v>15.7</v>
          </cell>
        </row>
        <row r="46">
          <cell r="A46" t="str">
            <v>168</v>
          </cell>
          <cell r="B46" t="str">
            <v>0640 - 168.ZE - MANHUMIRIM   (33) 3341-2041</v>
          </cell>
          <cell r="C46">
            <v>9</v>
          </cell>
          <cell r="D46">
            <v>15.7</v>
          </cell>
        </row>
        <row r="47">
          <cell r="A47" t="str">
            <v>172</v>
          </cell>
          <cell r="B47" t="str">
            <v>0644 - 172.ZE - MATEUS LEME   (31) 3535-2289</v>
          </cell>
          <cell r="C47">
            <v>2</v>
          </cell>
          <cell r="D47">
            <v>15.7</v>
          </cell>
        </row>
        <row r="48">
          <cell r="A48" t="str">
            <v>173</v>
          </cell>
          <cell r="B48" t="str">
            <v>0645 - 173.ZE - MATIAS BARBOSA   (32) 3273-1048</v>
          </cell>
          <cell r="C48">
            <v>1</v>
          </cell>
          <cell r="D48">
            <v>15.7</v>
          </cell>
        </row>
        <row r="49">
          <cell r="A49" t="str">
            <v>177</v>
          </cell>
          <cell r="B49" t="str">
            <v>0649 - 177.ZE - MINAS NOVAS   (33) 3764-1199</v>
          </cell>
          <cell r="C49">
            <v>2</v>
          </cell>
          <cell r="D49">
            <v>15.7</v>
          </cell>
        </row>
        <row r="50">
          <cell r="A50" t="str">
            <v>181</v>
          </cell>
          <cell r="B50" t="str">
            <v>0654 - 181.ZE - MONTE CARMELO   (34) 3842-5013</v>
          </cell>
          <cell r="C50">
            <v>3</v>
          </cell>
          <cell r="D50">
            <v>15.7</v>
          </cell>
        </row>
        <row r="51">
          <cell r="A51" t="str">
            <v>183</v>
          </cell>
          <cell r="B51" t="str">
            <v>0656 - 183.ZE - MONTE SIAO   (35) 3465-2229</v>
          </cell>
          <cell r="C51">
            <v>1</v>
          </cell>
          <cell r="D51">
            <v>15.7</v>
          </cell>
        </row>
        <row r="52">
          <cell r="A52" t="str">
            <v>187</v>
          </cell>
          <cell r="B52" t="str">
            <v>0660 - 187.ZE - MURIAE   (32) 3722-2771</v>
          </cell>
          <cell r="C52">
            <v>2</v>
          </cell>
          <cell r="D52">
            <v>15.7</v>
          </cell>
        </row>
        <row r="53">
          <cell r="A53" t="str">
            <v>196</v>
          </cell>
          <cell r="B53" t="str">
            <v>0669 - 196.ZE - NOVO CRUZEIRO   (33) 3533-1345</v>
          </cell>
          <cell r="C53">
            <v>1</v>
          </cell>
          <cell r="D53">
            <v>15.7</v>
          </cell>
        </row>
        <row r="54">
          <cell r="A54" t="str">
            <v>202</v>
          </cell>
          <cell r="B54" t="str">
            <v>0679 - 202.ZE - PARA DE MINAS   (37) 3232-2349</v>
          </cell>
          <cell r="C54">
            <v>1</v>
          </cell>
          <cell r="D54">
            <v>15.7</v>
          </cell>
        </row>
        <row r="55">
          <cell r="A55" t="str">
            <v>203</v>
          </cell>
          <cell r="B55" t="str">
            <v>0680 - 203.ZE - PARACATU   (38) 3672-1462</v>
          </cell>
          <cell r="C55">
            <v>2</v>
          </cell>
          <cell r="D55">
            <v>15.7</v>
          </cell>
        </row>
        <row r="56">
          <cell r="A56" t="str">
            <v>205</v>
          </cell>
          <cell r="B56" t="str">
            <v>0682 - 205.ZE - PARAISOPOLIS   (35) 3651-1345</v>
          </cell>
          <cell r="C56">
            <v>1</v>
          </cell>
          <cell r="D56">
            <v>15.7</v>
          </cell>
        </row>
        <row r="57">
          <cell r="A57" t="str">
            <v>208</v>
          </cell>
          <cell r="B57" t="str">
            <v>0684 - 208.ZE - PASSA TEMPO   (37) 3335-1222</v>
          </cell>
          <cell r="C57">
            <v>1</v>
          </cell>
          <cell r="D57">
            <v>15.7</v>
          </cell>
        </row>
        <row r="58">
          <cell r="A58" t="str">
            <v>209</v>
          </cell>
          <cell r="B58" t="str">
            <v>0685 - 209.ZE - PASSOS   (35) 3521-9504</v>
          </cell>
          <cell r="C58">
            <v>6</v>
          </cell>
          <cell r="D58">
            <v>15.7</v>
          </cell>
        </row>
        <row r="59">
          <cell r="A59" t="str">
            <v>212</v>
          </cell>
          <cell r="B59" t="str">
            <v>0688 - 212.ZE - PECANHA   (33) 3411-1068</v>
          </cell>
          <cell r="C59">
            <v>2</v>
          </cell>
          <cell r="D59">
            <v>15.7</v>
          </cell>
        </row>
        <row r="60">
          <cell r="A60" t="str">
            <v>218</v>
          </cell>
          <cell r="B60" t="str">
            <v>0693 - 218.ZE - PIRAPORA   (38) 3741-1424</v>
          </cell>
          <cell r="C60">
            <v>2</v>
          </cell>
          <cell r="D60">
            <v>15.7</v>
          </cell>
        </row>
        <row r="61">
          <cell r="A61" t="str">
            <v>220</v>
          </cell>
          <cell r="B61" t="str">
            <v>0695 - 220.ZE - PIUMHI   (37) 3371-2636</v>
          </cell>
          <cell r="C61">
            <v>4</v>
          </cell>
          <cell r="D61">
            <v>15.7</v>
          </cell>
        </row>
        <row r="62">
          <cell r="A62" t="str">
            <v>223</v>
          </cell>
          <cell r="B62" t="str">
            <v>0698 - 223.ZE - POMPEU   (37) 3523-1153</v>
          </cell>
          <cell r="C62">
            <v>1</v>
          </cell>
          <cell r="D62">
            <v>15.7</v>
          </cell>
        </row>
        <row r="63">
          <cell r="A63" t="str">
            <v>224</v>
          </cell>
          <cell r="B63" t="str">
            <v>0699 - 224.ZE - PONTE NOVA   (31) 3817-2664</v>
          </cell>
          <cell r="C63">
            <v>1</v>
          </cell>
          <cell r="D63">
            <v>15.7</v>
          </cell>
        </row>
        <row r="64">
          <cell r="A64" t="str">
            <v>225</v>
          </cell>
          <cell r="B64" t="str">
            <v>0700 - 225.ZE - PONTE NOVA   (31) 3881-1928</v>
          </cell>
          <cell r="C64">
            <v>2</v>
          </cell>
          <cell r="D64">
            <v>15.7</v>
          </cell>
        </row>
        <row r="65">
          <cell r="A65" t="str">
            <v>226</v>
          </cell>
          <cell r="B65" t="str">
            <v>0701 - 226.ZE - PORTEIRINHA   (38) 3831-1078</v>
          </cell>
          <cell r="C65">
            <v>2</v>
          </cell>
          <cell r="D65">
            <v>15.7</v>
          </cell>
        </row>
        <row r="66">
          <cell r="A66" t="str">
            <v>227</v>
          </cell>
          <cell r="B66" t="str">
            <v>0702 - 227.ZE - POUSO ALEGRE   (35) 3422-2203</v>
          </cell>
          <cell r="C66">
            <v>1</v>
          </cell>
          <cell r="D66">
            <v>15.7</v>
          </cell>
        </row>
        <row r="67">
          <cell r="A67" t="str">
            <v>237</v>
          </cell>
          <cell r="B67" t="str">
            <v>0712 - 237.ZE - RIO PARDO DE MINAS   (38) 3824-1335</v>
          </cell>
          <cell r="C67">
            <v>3</v>
          </cell>
          <cell r="D67">
            <v>15.7</v>
          </cell>
        </row>
        <row r="68">
          <cell r="A68" t="str">
            <v>241</v>
          </cell>
          <cell r="B68" t="str">
            <v>0716 - 241.ZE - SABARA   (31) 3671-3049</v>
          </cell>
          <cell r="C68">
            <v>3</v>
          </cell>
          <cell r="D68">
            <v>15.7</v>
          </cell>
        </row>
        <row r="69">
          <cell r="A69" t="str">
            <v>243</v>
          </cell>
          <cell r="B69" t="str">
            <v>0718 - 243.ZE - SACRAMENTO   (34) 3351-3090</v>
          </cell>
          <cell r="C69">
            <v>3</v>
          </cell>
          <cell r="D69">
            <v>15.7</v>
          </cell>
        </row>
        <row r="70">
          <cell r="A70" t="str">
            <v>250</v>
          </cell>
          <cell r="B70" t="str">
            <v>0725 - 250.ZE - SANTOS DUMONT   (32) 3251-5361</v>
          </cell>
          <cell r="C70">
            <v>2</v>
          </cell>
          <cell r="D70">
            <v>15.7</v>
          </cell>
        </row>
        <row r="71">
          <cell r="A71" t="str">
            <v>251</v>
          </cell>
          <cell r="B71" t="str">
            <v>0726 - 251.ZE - SAO DOMINGOS DO PRATA   (31) 3856-1668</v>
          </cell>
          <cell r="C71">
            <v>7</v>
          </cell>
          <cell r="D71">
            <v>15.7</v>
          </cell>
        </row>
        <row r="72">
          <cell r="A72" t="str">
            <v>252</v>
          </cell>
          <cell r="B72" t="str">
            <v>0727 - 252.ZE - SAO FRANCISCO   (38) 3631-1602</v>
          </cell>
          <cell r="C72">
            <v>3</v>
          </cell>
          <cell r="D72">
            <v>15.7</v>
          </cell>
        </row>
        <row r="73">
          <cell r="A73" t="str">
            <v>253</v>
          </cell>
          <cell r="B73" t="str">
            <v>0728 - 253.ZE - SAO GONCALO DO SAPUCAI   (35) 3241-2630</v>
          </cell>
          <cell r="C73">
            <v>1</v>
          </cell>
          <cell r="D73">
            <v>15.7</v>
          </cell>
        </row>
        <row r="74">
          <cell r="A74" t="str">
            <v>254</v>
          </cell>
          <cell r="B74" t="str">
            <v>0729 - 254.ZE - SAO GOTARDO   (34) 3671-2662</v>
          </cell>
          <cell r="C74">
            <v>4</v>
          </cell>
          <cell r="D74">
            <v>15.7</v>
          </cell>
        </row>
        <row r="75">
          <cell r="A75" t="str">
            <v>255</v>
          </cell>
          <cell r="B75" t="str">
            <v>0730 - 255.ZE - SAO JOAO DA PONTE   (38) 3234-1205</v>
          </cell>
          <cell r="C75">
            <v>2</v>
          </cell>
          <cell r="D75">
            <v>15.7</v>
          </cell>
        </row>
        <row r="76">
          <cell r="A76" t="str">
            <v>259</v>
          </cell>
          <cell r="B76" t="str">
            <v>0734 - 259.ZE - SAO LOURENCO   (35) 3332-5180</v>
          </cell>
          <cell r="C76">
            <v>1</v>
          </cell>
          <cell r="D76">
            <v>15.7</v>
          </cell>
        </row>
        <row r="77">
          <cell r="A77" t="str">
            <v>266</v>
          </cell>
          <cell r="B77" t="str">
            <v>0741 - 266.ZE - TAIOBEIRAS   (38) 3845-1650</v>
          </cell>
          <cell r="C77">
            <v>1</v>
          </cell>
          <cell r="D77">
            <v>15.7</v>
          </cell>
        </row>
        <row r="78">
          <cell r="A78" t="str">
            <v>267</v>
          </cell>
          <cell r="B78" t="str">
            <v>0742 - 267.ZE - TARUMIRIM   (33) 3233-1499</v>
          </cell>
          <cell r="C78">
            <v>1</v>
          </cell>
          <cell r="D78">
            <v>15.7</v>
          </cell>
        </row>
        <row r="79">
          <cell r="A79" t="str">
            <v>269</v>
          </cell>
          <cell r="B79" t="str">
            <v>0744 - 269.ZE - TEOFILO OTONI   (33) 3521-9351</v>
          </cell>
          <cell r="C79">
            <v>3</v>
          </cell>
          <cell r="D79">
            <v>15.7</v>
          </cell>
        </row>
        <row r="80">
          <cell r="A80" t="str">
            <v>273</v>
          </cell>
          <cell r="B80" t="str">
            <v>0748 - 273.ZE - TRES PONTAS   (35) 3265-4221</v>
          </cell>
          <cell r="C80">
            <v>1</v>
          </cell>
          <cell r="D80">
            <v>15.7</v>
          </cell>
        </row>
        <row r="81">
          <cell r="A81" t="str">
            <v>275</v>
          </cell>
          <cell r="B81" t="str">
            <v>0750 - 275.ZE - UBA   (32) 3531-5577</v>
          </cell>
          <cell r="C81">
            <v>2</v>
          </cell>
          <cell r="D81">
            <v>15.7</v>
          </cell>
        </row>
        <row r="82">
          <cell r="A82" t="str">
            <v>278</v>
          </cell>
          <cell r="B82" t="str">
            <v>0753 - 278.ZE - UBERLANDIA   (34) 3236-7119</v>
          </cell>
          <cell r="C82">
            <v>14</v>
          </cell>
          <cell r="D82">
            <v>15.7</v>
          </cell>
        </row>
        <row r="83">
          <cell r="A83" t="str">
            <v>286</v>
          </cell>
          <cell r="B83" t="str">
            <v>0761 - 286.ZE - RIBEIRAO DAS NEVES   (31) 3624-2933</v>
          </cell>
          <cell r="C83">
            <v>1</v>
          </cell>
          <cell r="D83">
            <v>15.7</v>
          </cell>
        </row>
        <row r="84">
          <cell r="A84" t="str">
            <v>291</v>
          </cell>
          <cell r="B84" t="str">
            <v>0766 - 291.ZE - PERDIZES   (34) 3663-1358</v>
          </cell>
          <cell r="C84">
            <v>8</v>
          </cell>
          <cell r="D84">
            <v>15.7</v>
          </cell>
        </row>
        <row r="85">
          <cell r="A85" t="str">
            <v>293</v>
          </cell>
          <cell r="B85" t="str">
            <v>0768 - 293.ZE - PRATAPOLIS   (35) 3533-1890</v>
          </cell>
          <cell r="C85">
            <v>1</v>
          </cell>
          <cell r="D85">
            <v>15.7</v>
          </cell>
        </row>
        <row r="86">
          <cell r="A86" t="str">
            <v>295</v>
          </cell>
          <cell r="B86" t="str">
            <v>0770 - 295.ZE - VAZANTE   (34) 3813-0512</v>
          </cell>
          <cell r="C86">
            <v>2</v>
          </cell>
          <cell r="D86">
            <v>15.7</v>
          </cell>
        </row>
        <row r="87">
          <cell r="A87" t="str">
            <v>299</v>
          </cell>
          <cell r="B87" t="str">
            <v>0774 - 299.ZE - UBERLANDIA   (34) 3231-8188</v>
          </cell>
          <cell r="C87">
            <v>2</v>
          </cell>
          <cell r="D87">
            <v>15.7</v>
          </cell>
        </row>
        <row r="88">
          <cell r="A88" t="str">
            <v>308</v>
          </cell>
          <cell r="B88" t="str">
            <v>0783 - 308.ZE - SANTA VITORIA   (34) 3251-2075</v>
          </cell>
          <cell r="C88">
            <v>1</v>
          </cell>
          <cell r="D88">
            <v>15.7</v>
          </cell>
        </row>
        <row r="89">
          <cell r="A89" t="str">
            <v>311</v>
          </cell>
          <cell r="B89" t="str">
            <v>0786 - 311.ZE - VESPASIANO   (31) 3621-3166</v>
          </cell>
          <cell r="C89">
            <v>2</v>
          </cell>
          <cell r="D89">
            <v>15.7</v>
          </cell>
        </row>
        <row r="90">
          <cell r="A90" t="str">
            <v>316</v>
          </cell>
          <cell r="B90" t="str">
            <v>0796 - 316.ZE - BETIM   (31) 3532-3313</v>
          </cell>
          <cell r="C90">
            <v>5</v>
          </cell>
          <cell r="D90">
            <v>15.7</v>
          </cell>
        </row>
        <row r="91">
          <cell r="A91" t="str">
            <v>[SC</v>
          </cell>
          <cell r="B91" t="str">
            <v>0878 - [SCT] SEÇÃO DE ADMINISTRAÇÃO PREDIAL - CENTRO DE APOIO - SEADP-CA</v>
          </cell>
          <cell r="C91">
            <v>72</v>
          </cell>
          <cell r="D91">
            <v>15.7</v>
          </cell>
        </row>
        <row r="92">
          <cell r="A92" t="str">
            <v>SEÇ</v>
          </cell>
          <cell r="B92" t="str">
            <v>1035 - SEÇÃO DE ADMINISTRAÇÃO PREDIAL - SEADP</v>
          </cell>
          <cell r="C92">
            <v>58</v>
          </cell>
          <cell r="D92">
            <v>15.7</v>
          </cell>
        </row>
        <row r="93">
          <cell r="A93" t="str">
            <v>CAE</v>
          </cell>
          <cell r="B93" t="str">
            <v>1056 - CAE.090 - CENTRAL DE ATENDIMENTO AO ELEITOR / CONTAGEM</v>
          </cell>
          <cell r="C93">
            <v>17</v>
          </cell>
          <cell r="D93">
            <v>15.7</v>
          </cell>
        </row>
        <row r="94">
          <cell r="A94" t="str">
            <v>326</v>
          </cell>
          <cell r="B94" t="str">
            <v>1060 - 326.ZE - UBERABA   (34) 3321-8567</v>
          </cell>
          <cell r="C94">
            <v>2</v>
          </cell>
          <cell r="D94">
            <v>15.7</v>
          </cell>
        </row>
        <row r="95">
          <cell r="A95" t="str">
            <v>328</v>
          </cell>
          <cell r="B95" t="str">
            <v>1064 - 328.ZE - SÃO JOÃO DEL REI   (32) 3371-2211</v>
          </cell>
          <cell r="C95">
            <v>2</v>
          </cell>
          <cell r="D95">
            <v>15.7</v>
          </cell>
        </row>
        <row r="96">
          <cell r="A96" t="str">
            <v>329</v>
          </cell>
          <cell r="B96" t="str">
            <v>1066 - 329.ZE - BONFINÓPOLIS DE MINAS   (38) 3675-2014</v>
          </cell>
          <cell r="C96">
            <v>1</v>
          </cell>
          <cell r="D96">
            <v>15.7</v>
          </cell>
        </row>
        <row r="97">
          <cell r="A97" t="str">
            <v>SEA</v>
          </cell>
          <cell r="B97" t="str">
            <v>1126 - SEADP ED. ANEXO I  (PRUD. MORAIS, 320)</v>
          </cell>
          <cell r="C97">
            <v>50</v>
          </cell>
          <cell r="D97">
            <v>15.7</v>
          </cell>
        </row>
        <row r="98">
          <cell r="A98" t="str">
            <v>334</v>
          </cell>
          <cell r="B98" t="str">
            <v>1134 - 334.ZE - BELO HORIZONTE   (31) 3453-1281</v>
          </cell>
          <cell r="C98">
            <v>6</v>
          </cell>
          <cell r="D98">
            <v>15.7</v>
          </cell>
        </row>
        <row r="99">
          <cell r="A99" t="str">
            <v>336</v>
          </cell>
          <cell r="B99" t="str">
            <v>1167 - 336.ZE - TURMALINA   (38) 3527-1388</v>
          </cell>
          <cell r="C99">
            <v>1</v>
          </cell>
          <cell r="D99">
            <v>15.7</v>
          </cell>
        </row>
        <row r="100">
          <cell r="A100" t="str">
            <v>340</v>
          </cell>
          <cell r="B100" t="str">
            <v>1176 - 340.ZE - NOVA PONTE   (34) 3356-1086</v>
          </cell>
          <cell r="C100">
            <v>2</v>
          </cell>
          <cell r="D100">
            <v>15.7</v>
          </cell>
        </row>
        <row r="101">
          <cell r="A101" t="str">
            <v>347</v>
          </cell>
          <cell r="B101" t="str">
            <v>1258 - 347.ZE - UBERABA   (34) 3316-5094</v>
          </cell>
          <cell r="C101">
            <v>10</v>
          </cell>
          <cell r="D101">
            <v>15.7</v>
          </cell>
        </row>
        <row r="102">
          <cell r="A102" t="str">
            <v>350</v>
          </cell>
          <cell r="B102" t="str">
            <v>1287 - 350.ZE - POÇOS DE CALDAS</v>
          </cell>
          <cell r="C102">
            <v>1</v>
          </cell>
          <cell r="D102">
            <v>15.7</v>
          </cell>
        </row>
        <row r="103">
          <cell r="A103" t="str">
            <v>SEA</v>
          </cell>
          <cell r="B103" t="str">
            <v>1310 - SEADP - ED. STRADIVARIUS</v>
          </cell>
          <cell r="C103">
            <v>40</v>
          </cell>
          <cell r="D103">
            <v>15.7</v>
          </cell>
        </row>
        <row r="104">
          <cell r="C104">
            <v>17</v>
          </cell>
          <cell r="D104">
            <v>15.7</v>
          </cell>
        </row>
      </sheetData>
      <sheetData sheetId="5" refreshError="1">
        <row r="1">
          <cell r="A1" t="str">
            <v>ZE</v>
          </cell>
          <cell r="B1" t="str">
            <v>U.R.</v>
          </cell>
          <cell r="C1" t="str">
            <v>Qtde. Fornecida</v>
          </cell>
          <cell r="D1" t="str">
            <v>Preço Médio de Saída</v>
          </cell>
        </row>
        <row r="2">
          <cell r="A2" t="str">
            <v>- C</v>
          </cell>
          <cell r="B2" t="str">
            <v>001000 - CAE.276 - UBERABA (SEDE - 2º ANDAR) - CENTRAL DE ATENDIMENTO AO ELEITOR</v>
          </cell>
          <cell r="C2">
            <v>20</v>
          </cell>
          <cell r="D2">
            <v>0.68</v>
          </cell>
        </row>
        <row r="3">
          <cell r="A3" t="str">
            <v>- C</v>
          </cell>
          <cell r="B3" t="str">
            <v>001022 - CAE.920 - BELO HORIZONTE (VENDA NOVA) - CENTRAL DE ATENDIMENTO AO ELEITOR</v>
          </cell>
          <cell r="C3">
            <v>30</v>
          </cell>
          <cell r="D3">
            <v>0.68</v>
          </cell>
        </row>
        <row r="4">
          <cell r="A4" t="str">
            <v>063</v>
          </cell>
          <cell r="B4" t="str">
            <v>001026 - 063.ZE - JAÍBA (38) 3833-2420</v>
          </cell>
          <cell r="C4">
            <v>2</v>
          </cell>
          <cell r="D4">
            <v>0.68</v>
          </cell>
        </row>
        <row r="5">
          <cell r="A5" t="str">
            <v>351</v>
          </cell>
          <cell r="B5" t="str">
            <v>0446 - 351.ZE - IBIRITE   (31) 3533-2373</v>
          </cell>
          <cell r="C5">
            <v>10</v>
          </cell>
          <cell r="D5">
            <v>0.68</v>
          </cell>
        </row>
        <row r="6">
          <cell r="A6" t="str">
            <v>001</v>
          </cell>
          <cell r="B6" t="str">
            <v>0465 - 001.ZE - ABAETE   (37) 3541-1673</v>
          </cell>
          <cell r="C6">
            <v>4</v>
          </cell>
          <cell r="D6">
            <v>0.68</v>
          </cell>
        </row>
        <row r="7">
          <cell r="A7" t="str">
            <v>002</v>
          </cell>
          <cell r="B7" t="str">
            <v>0467 - 002.ZE - ABRE CAMPO   (31) 3872-1602</v>
          </cell>
          <cell r="C7">
            <v>11</v>
          </cell>
          <cell r="D7">
            <v>0.68</v>
          </cell>
        </row>
        <row r="8">
          <cell r="A8" t="str">
            <v>003</v>
          </cell>
          <cell r="B8" t="str">
            <v>0468 - 003.ZE - ACUCENA   (33) 3298-1227</v>
          </cell>
          <cell r="C8">
            <v>8</v>
          </cell>
          <cell r="D8">
            <v>0.68</v>
          </cell>
        </row>
        <row r="9">
          <cell r="A9" t="str">
            <v>004</v>
          </cell>
          <cell r="B9" t="str">
            <v>0469 - 004.ZE - AGUAS FORMOSAS   (33) 3611-1464</v>
          </cell>
          <cell r="C9">
            <v>2</v>
          </cell>
          <cell r="D9">
            <v>0.68</v>
          </cell>
        </row>
        <row r="10">
          <cell r="A10" t="str">
            <v>007</v>
          </cell>
          <cell r="B10" t="str">
            <v>0472 - 007.ZE - ALEM PARAIBA   (32) 3462-3820</v>
          </cell>
          <cell r="C10">
            <v>2</v>
          </cell>
          <cell r="D10">
            <v>0.68</v>
          </cell>
        </row>
        <row r="11">
          <cell r="A11" t="str">
            <v>009</v>
          </cell>
          <cell r="B11" t="str">
            <v>0474 - 009.ZE - ALMENARA   (33) 3721-1679</v>
          </cell>
          <cell r="C11">
            <v>2</v>
          </cell>
          <cell r="D11">
            <v>0.68</v>
          </cell>
        </row>
        <row r="12">
          <cell r="A12" t="str">
            <v>010</v>
          </cell>
          <cell r="B12" t="str">
            <v>0475 - 010.ZE - ALPINOPOLIS   (35) 3523-1008</v>
          </cell>
          <cell r="C12">
            <v>6</v>
          </cell>
          <cell r="D12">
            <v>0.68</v>
          </cell>
        </row>
        <row r="13">
          <cell r="A13" t="str">
            <v>011</v>
          </cell>
          <cell r="B13" t="str">
            <v>0476 - 011.ZE - ALTO RIO DOCE   (32) 3345-1467</v>
          </cell>
          <cell r="C13">
            <v>6</v>
          </cell>
          <cell r="D13">
            <v>0.68</v>
          </cell>
        </row>
        <row r="14">
          <cell r="A14" t="str">
            <v>013</v>
          </cell>
          <cell r="B14" t="str">
            <v>0478 - 013.ZE - ANDRADAS   (35) 3731-1407</v>
          </cell>
          <cell r="C14">
            <v>1</v>
          </cell>
          <cell r="D14">
            <v>0.68</v>
          </cell>
        </row>
        <row r="15">
          <cell r="A15" t="str">
            <v>014</v>
          </cell>
          <cell r="B15" t="str">
            <v>0479 - 014.ZE - ANDRELANDIA   (35) 3325-1094</v>
          </cell>
          <cell r="C15">
            <v>2</v>
          </cell>
          <cell r="D15">
            <v>0.68</v>
          </cell>
        </row>
        <row r="16">
          <cell r="A16" t="str">
            <v>015</v>
          </cell>
          <cell r="B16" t="str">
            <v>0480 - 015.ZE - ARACUAI   (33) 3731-1022</v>
          </cell>
          <cell r="C16">
            <v>10</v>
          </cell>
          <cell r="D16">
            <v>0.68</v>
          </cell>
        </row>
        <row r="17">
          <cell r="A17" t="str">
            <v>016</v>
          </cell>
          <cell r="B17" t="str">
            <v>0481 - 016.ZE - ARAGUARI   (34) 3690-3156</v>
          </cell>
          <cell r="C17">
            <v>17</v>
          </cell>
          <cell r="D17">
            <v>0.68</v>
          </cell>
        </row>
        <row r="18">
          <cell r="A18" t="str">
            <v>017</v>
          </cell>
          <cell r="B18" t="str">
            <v>0482 - 017.ZE - ARAXA   (34) 3661-1511</v>
          </cell>
          <cell r="C18">
            <v>12</v>
          </cell>
          <cell r="D18">
            <v>0.68</v>
          </cell>
        </row>
        <row r="19">
          <cell r="A19" t="str">
            <v>018</v>
          </cell>
          <cell r="B19" t="str">
            <v>0483 - 018.ZE - ARCOS   (37) 3351-3033</v>
          </cell>
          <cell r="C19">
            <v>6</v>
          </cell>
          <cell r="D19">
            <v>0.68</v>
          </cell>
        </row>
        <row r="20">
          <cell r="A20" t="str">
            <v>019</v>
          </cell>
          <cell r="B20" t="str">
            <v>0484 - 019.ZE - AREADO   (35) 3293-1615</v>
          </cell>
          <cell r="C20">
            <v>6</v>
          </cell>
          <cell r="D20">
            <v>0.68</v>
          </cell>
        </row>
        <row r="21">
          <cell r="A21" t="str">
            <v>021</v>
          </cell>
          <cell r="B21" t="str">
            <v>0486 - 021.ZE - BAMBUI   (37) 3431-1910</v>
          </cell>
          <cell r="C21">
            <v>3</v>
          </cell>
          <cell r="D21">
            <v>0.68</v>
          </cell>
        </row>
        <row r="22">
          <cell r="A22" t="str">
            <v>022</v>
          </cell>
          <cell r="B22" t="str">
            <v>0487 - 022.ZE - BARAO DE COCAIS   (31) 3837-2321</v>
          </cell>
          <cell r="C22">
            <v>5</v>
          </cell>
          <cell r="D22">
            <v>0.68</v>
          </cell>
        </row>
        <row r="23">
          <cell r="A23" t="str">
            <v>023</v>
          </cell>
          <cell r="B23" t="str">
            <v>0488 - 023.ZE - BARBACENA   (32) 3331-9076</v>
          </cell>
          <cell r="C23">
            <v>6</v>
          </cell>
          <cell r="D23">
            <v>0.68</v>
          </cell>
        </row>
        <row r="24">
          <cell r="A24" t="str">
            <v>024</v>
          </cell>
          <cell r="B24" t="str">
            <v>0489 - 024.ZE - BARBACENA   (32) 3331-2964</v>
          </cell>
          <cell r="C24">
            <v>32</v>
          </cell>
          <cell r="D24">
            <v>0.68</v>
          </cell>
        </row>
        <row r="25">
          <cell r="A25" t="str">
            <v>025</v>
          </cell>
          <cell r="B25" t="str">
            <v>0490 - 025.ZE - BARBACENA   (32) 3331-5103</v>
          </cell>
          <cell r="C25">
            <v>5</v>
          </cell>
          <cell r="D25">
            <v>0.68</v>
          </cell>
        </row>
        <row r="26">
          <cell r="A26" t="str">
            <v>050</v>
          </cell>
          <cell r="B26" t="str">
            <v>0496 - 050.ZE - BRASILIA DE MINAS   (38) 3231-3040</v>
          </cell>
          <cell r="C26">
            <v>4</v>
          </cell>
          <cell r="D26">
            <v>0.68</v>
          </cell>
        </row>
        <row r="27">
          <cell r="A27" t="str">
            <v>038</v>
          </cell>
          <cell r="B27" t="str">
            <v>0508 - 038.ZE - BELO HORIZONTE   (31) 3453-6006</v>
          </cell>
          <cell r="C27">
            <v>30</v>
          </cell>
          <cell r="D27">
            <v>0.68</v>
          </cell>
        </row>
        <row r="28">
          <cell r="A28" t="str">
            <v>042</v>
          </cell>
          <cell r="B28" t="str">
            <v>0512 - 042.ZE - BICAS   (32) 3271-1153</v>
          </cell>
          <cell r="C28">
            <v>15</v>
          </cell>
          <cell r="D28">
            <v>0.68</v>
          </cell>
        </row>
        <row r="29">
          <cell r="A29" t="str">
            <v>043</v>
          </cell>
          <cell r="B29" t="str">
            <v>0513 - 043.ZE - BOA ESPERANCA   (35) 3851-3210</v>
          </cell>
          <cell r="C29">
            <v>5</v>
          </cell>
          <cell r="D29">
            <v>0.68</v>
          </cell>
        </row>
        <row r="30">
          <cell r="A30" t="str">
            <v>044</v>
          </cell>
          <cell r="B30" t="str">
            <v>0514 - 044.ZE - BOCAIUVA   (38) 3251-1166</v>
          </cell>
          <cell r="C30">
            <v>8</v>
          </cell>
          <cell r="D30">
            <v>0.68</v>
          </cell>
        </row>
        <row r="31">
          <cell r="A31" t="str">
            <v>046</v>
          </cell>
          <cell r="B31" t="str">
            <v>0516 - 046.ZE - BOM SUCESSO   (35) 3841-1138</v>
          </cell>
          <cell r="C31">
            <v>5</v>
          </cell>
          <cell r="D31">
            <v>0.68</v>
          </cell>
        </row>
        <row r="32">
          <cell r="A32" t="str">
            <v>047</v>
          </cell>
          <cell r="B32" t="str">
            <v>0517 - 047.ZE - BONFIM   (31) 3576-1377</v>
          </cell>
          <cell r="C32">
            <v>5</v>
          </cell>
          <cell r="D32">
            <v>0.68</v>
          </cell>
        </row>
        <row r="33">
          <cell r="A33" t="str">
            <v>051</v>
          </cell>
          <cell r="B33" t="str">
            <v>0520 - 051.ZE - BRAZÓPOLIS   (35) 3641-1600</v>
          </cell>
          <cell r="C33">
            <v>10</v>
          </cell>
          <cell r="D33">
            <v>0.68</v>
          </cell>
        </row>
        <row r="34">
          <cell r="A34" t="str">
            <v>052</v>
          </cell>
          <cell r="B34" t="str">
            <v>0521 - 052.ZE - BRUMADINHO   (31) 3571-1192</v>
          </cell>
          <cell r="C34">
            <v>14</v>
          </cell>
          <cell r="D34">
            <v>0.68</v>
          </cell>
        </row>
        <row r="35">
          <cell r="A35" t="str">
            <v>056</v>
          </cell>
          <cell r="B35" t="str">
            <v>0525 - 056.ZE - CAETE   (31) 3651-3727</v>
          </cell>
          <cell r="C35">
            <v>15</v>
          </cell>
          <cell r="D35">
            <v>0.68</v>
          </cell>
        </row>
        <row r="36">
          <cell r="A36" t="str">
            <v>061</v>
          </cell>
          <cell r="B36" t="str">
            <v>0530 - 061.ZE - CAMPANHA   (35) 3261-1585</v>
          </cell>
          <cell r="C36">
            <v>2</v>
          </cell>
          <cell r="D36">
            <v>0.68</v>
          </cell>
        </row>
        <row r="37">
          <cell r="A37" t="str">
            <v>064</v>
          </cell>
          <cell r="B37" t="str">
            <v>0533 - 064.ZE - CAMPO BELO   (35) 3832-2464</v>
          </cell>
          <cell r="C37">
            <v>6</v>
          </cell>
          <cell r="D37">
            <v>0.68</v>
          </cell>
        </row>
        <row r="38">
          <cell r="A38" t="str">
            <v>067</v>
          </cell>
          <cell r="B38" t="str">
            <v>0536 - 067.ZE - CAPELINHA   (33) 3516-1701</v>
          </cell>
          <cell r="C38">
            <v>22</v>
          </cell>
          <cell r="D38">
            <v>0.68</v>
          </cell>
        </row>
        <row r="39">
          <cell r="A39" t="str">
            <v>068</v>
          </cell>
          <cell r="B39" t="str">
            <v>0537 - 068.ZE - CARANDAI   (32) 3361-1000</v>
          </cell>
          <cell r="C39">
            <v>4</v>
          </cell>
          <cell r="D39">
            <v>0.68</v>
          </cell>
        </row>
        <row r="40">
          <cell r="A40" t="str">
            <v>069</v>
          </cell>
          <cell r="B40" t="str">
            <v>0538 - 069.ZE - CARANGOLA   (32) 3741-1487</v>
          </cell>
          <cell r="C40">
            <v>4</v>
          </cell>
          <cell r="D40">
            <v>0.68</v>
          </cell>
        </row>
        <row r="41">
          <cell r="A41" t="str">
            <v>070</v>
          </cell>
          <cell r="B41" t="str">
            <v>0539 - 070.ZE - DIVINO   (32) 3743-1543</v>
          </cell>
          <cell r="C41">
            <v>7</v>
          </cell>
          <cell r="D41">
            <v>0.68</v>
          </cell>
        </row>
        <row r="42">
          <cell r="A42" t="str">
            <v>072</v>
          </cell>
          <cell r="B42" t="str">
            <v>0541 - 072.ZE - CARATINGA   (33) 3321-5155</v>
          </cell>
          <cell r="C42">
            <v>20</v>
          </cell>
          <cell r="D42">
            <v>0.68</v>
          </cell>
        </row>
        <row r="43">
          <cell r="A43" t="str">
            <v>077</v>
          </cell>
          <cell r="B43" t="str">
            <v>0546 - 077.ZE - CARMO DO RIO CLARO   (35) 3561-1793</v>
          </cell>
          <cell r="C43">
            <v>14</v>
          </cell>
          <cell r="D43">
            <v>0.68</v>
          </cell>
        </row>
        <row r="44">
          <cell r="A44" t="str">
            <v>078</v>
          </cell>
          <cell r="B44" t="str">
            <v>0547 - 078.ZE - CASSIA   (35) 3541-1613</v>
          </cell>
          <cell r="C44">
            <v>4</v>
          </cell>
          <cell r="D44">
            <v>0.68</v>
          </cell>
        </row>
        <row r="45">
          <cell r="A45" t="str">
            <v>079</v>
          </cell>
          <cell r="B45" t="str">
            <v>0548 - 079.ZE - CATAGUASES   (32) 3429-2529</v>
          </cell>
          <cell r="C45">
            <v>6</v>
          </cell>
          <cell r="D45">
            <v>0.68</v>
          </cell>
        </row>
        <row r="46">
          <cell r="A46" t="str">
            <v>083</v>
          </cell>
          <cell r="B46" t="str">
            <v>0552 - 083.ZE - CONCEICAO DO MATO DENTRO   (31) 3868-1833</v>
          </cell>
          <cell r="C46">
            <v>29</v>
          </cell>
          <cell r="D46">
            <v>0.68</v>
          </cell>
        </row>
        <row r="47">
          <cell r="A47" t="str">
            <v>087</v>
          </cell>
          <cell r="B47" t="str">
            <v>0556 - 087.ZE - CONSELHEIRO LAFAIETE   (31) 3763-1379</v>
          </cell>
          <cell r="C47">
            <v>15</v>
          </cell>
          <cell r="D47">
            <v>0.68</v>
          </cell>
        </row>
        <row r="48">
          <cell r="A48" t="str">
            <v>089</v>
          </cell>
          <cell r="B48" t="str">
            <v>0558 - 089.ZE - CONSELHEIRO PENA   (33) 3261-1077</v>
          </cell>
          <cell r="C48">
            <v>4</v>
          </cell>
          <cell r="D48">
            <v>0.68</v>
          </cell>
        </row>
        <row r="49">
          <cell r="A49" t="str">
            <v>094</v>
          </cell>
          <cell r="B49" t="str">
            <v>0563 - 094.ZE - CORACAO DE JESUS   (38) 3228-1138</v>
          </cell>
          <cell r="C49">
            <v>5</v>
          </cell>
          <cell r="D49">
            <v>0.68</v>
          </cell>
        </row>
        <row r="50">
          <cell r="A50" t="str">
            <v>095</v>
          </cell>
          <cell r="B50" t="str">
            <v>0564 - 095.ZE - CORINTO   (38) 3751-2322</v>
          </cell>
          <cell r="C50">
            <v>13</v>
          </cell>
          <cell r="D50">
            <v>0.68</v>
          </cell>
        </row>
        <row r="51">
          <cell r="A51" t="str">
            <v>096</v>
          </cell>
          <cell r="B51" t="str">
            <v>0568 - 096.ZE - COROMANDEL   (34) 3841-2459</v>
          </cell>
          <cell r="C51">
            <v>9</v>
          </cell>
          <cell r="D51">
            <v>0.68</v>
          </cell>
        </row>
        <row r="52">
          <cell r="A52" t="str">
            <v>097</v>
          </cell>
          <cell r="B52" t="str">
            <v>0569 - 097.ZE - CORONEL FABRICIANO   (31) 3842-1526</v>
          </cell>
          <cell r="C52">
            <v>16</v>
          </cell>
          <cell r="D52">
            <v>0.68</v>
          </cell>
        </row>
        <row r="53">
          <cell r="A53" t="str">
            <v>098</v>
          </cell>
          <cell r="B53" t="str">
            <v>0570 - 098.ZE - TIMOTEO   (31) 3847-4807</v>
          </cell>
          <cell r="C53">
            <v>6</v>
          </cell>
          <cell r="D53">
            <v>0.68</v>
          </cell>
        </row>
        <row r="54">
          <cell r="A54" t="str">
            <v>100</v>
          </cell>
          <cell r="B54" t="str">
            <v>0572 - 100.ZE - CURVELO   (38) 3721-3722</v>
          </cell>
          <cell r="C54">
            <v>18</v>
          </cell>
          <cell r="D54">
            <v>0.68</v>
          </cell>
        </row>
        <row r="55">
          <cell r="A55" t="str">
            <v>101</v>
          </cell>
          <cell r="B55" t="str">
            <v>0573 - 101.ZE - DIAMANTINA   (38) 3531-3199</v>
          </cell>
          <cell r="C55">
            <v>8</v>
          </cell>
          <cell r="D55">
            <v>0.68</v>
          </cell>
        </row>
        <row r="56">
          <cell r="A56" t="str">
            <v>103</v>
          </cell>
          <cell r="B56" t="str">
            <v>0575 - 103.ZE - DIVINOPOLIS   (37) 3222-6343</v>
          </cell>
          <cell r="C56">
            <v>13</v>
          </cell>
          <cell r="D56">
            <v>0.68</v>
          </cell>
        </row>
        <row r="57">
          <cell r="A57" t="str">
            <v>104</v>
          </cell>
          <cell r="B57" t="str">
            <v>0576 - 104.ZE - DORES DO INDAIA   (37) 3551-1597</v>
          </cell>
          <cell r="C57">
            <v>2</v>
          </cell>
          <cell r="D57">
            <v>0.68</v>
          </cell>
        </row>
        <row r="58">
          <cell r="A58" t="str">
            <v>106</v>
          </cell>
          <cell r="B58" t="str">
            <v>0578 - 106.ZE - ENTRE RIOS DE MINAS   (31) 3751-1477</v>
          </cell>
          <cell r="C58">
            <v>2</v>
          </cell>
          <cell r="D58">
            <v>0.68</v>
          </cell>
        </row>
        <row r="59">
          <cell r="A59" t="str">
            <v>107</v>
          </cell>
          <cell r="B59" t="str">
            <v>0579 - 107.ZE - ERVALIA   (32) 3554-1468</v>
          </cell>
          <cell r="C59">
            <v>10</v>
          </cell>
          <cell r="D59">
            <v>0.68</v>
          </cell>
        </row>
        <row r="60">
          <cell r="A60" t="str">
            <v>108</v>
          </cell>
          <cell r="B60" t="str">
            <v>0580 - 108.ZE - ESMERALDAS   (31) 3538-1425</v>
          </cell>
          <cell r="C60">
            <v>12</v>
          </cell>
          <cell r="D60">
            <v>0.68</v>
          </cell>
        </row>
        <row r="61">
          <cell r="A61" t="str">
            <v>109</v>
          </cell>
          <cell r="B61" t="str">
            <v>0581 - 109.ZE - ESPINOSA   (38) 3812-1606</v>
          </cell>
          <cell r="C61">
            <v>4</v>
          </cell>
          <cell r="D61">
            <v>0.68</v>
          </cell>
        </row>
        <row r="62">
          <cell r="A62" t="str">
            <v>110</v>
          </cell>
          <cell r="B62" t="str">
            <v>0582 - 110.ZE - ESTRELA DO SUL   (34) 3843-1150</v>
          </cell>
          <cell r="C62">
            <v>5</v>
          </cell>
          <cell r="D62">
            <v>0.68</v>
          </cell>
        </row>
        <row r="63">
          <cell r="A63" t="str">
            <v>114</v>
          </cell>
          <cell r="B63" t="str">
            <v>0586 - 114.ZE - FORMIGA   (37) 3321-1846</v>
          </cell>
          <cell r="C63">
            <v>10</v>
          </cell>
          <cell r="D63">
            <v>0.68</v>
          </cell>
        </row>
        <row r="64">
          <cell r="A64" t="str">
            <v>115</v>
          </cell>
          <cell r="B64" t="str">
            <v>0587 - 115.ZE - FRANCISCO SA   (38) 3233-1552</v>
          </cell>
          <cell r="C64">
            <v>6</v>
          </cell>
          <cell r="D64">
            <v>0.68</v>
          </cell>
        </row>
        <row r="65">
          <cell r="A65" t="str">
            <v>116</v>
          </cell>
          <cell r="B65" t="str">
            <v>0588 - 116.ZE - FRUTAL   (34) 3421-8585</v>
          </cell>
          <cell r="C65">
            <v>7</v>
          </cell>
          <cell r="D65">
            <v>0.68</v>
          </cell>
        </row>
        <row r="66">
          <cell r="A66" t="str">
            <v>117</v>
          </cell>
          <cell r="B66" t="str">
            <v>0589 - 117.ZE - GALILEIA   (33) 3244-1192</v>
          </cell>
          <cell r="C66">
            <v>15</v>
          </cell>
          <cell r="D66">
            <v>0.68</v>
          </cell>
        </row>
        <row r="67">
          <cell r="A67" t="str">
            <v>118</v>
          </cell>
          <cell r="B67" t="str">
            <v>0590 - 118.ZE - GOVERNADOR VALADARES   (33) 3271-2018</v>
          </cell>
          <cell r="C67">
            <v>30</v>
          </cell>
          <cell r="D67">
            <v>0.68</v>
          </cell>
        </row>
        <row r="68">
          <cell r="A68" t="str">
            <v>120</v>
          </cell>
          <cell r="B68" t="str">
            <v>0592 - 120.ZE - GRAO MOGOL   (38) 3238-1166</v>
          </cell>
          <cell r="C68">
            <v>7</v>
          </cell>
          <cell r="D68">
            <v>0.68</v>
          </cell>
        </row>
        <row r="69">
          <cell r="A69" t="str">
            <v>121</v>
          </cell>
          <cell r="B69" t="str">
            <v>0593 - 121.ZE - GUANHAES   (33) 3421-1048</v>
          </cell>
          <cell r="C69">
            <v>6</v>
          </cell>
          <cell r="D69">
            <v>0.68</v>
          </cell>
        </row>
        <row r="70">
          <cell r="A70" t="str">
            <v>125</v>
          </cell>
          <cell r="B70" t="str">
            <v>0597 - 125.ZE - GUAXUPE   (35) 3551-6108</v>
          </cell>
          <cell r="C70">
            <v>6</v>
          </cell>
          <cell r="D70">
            <v>0.68</v>
          </cell>
        </row>
        <row r="71">
          <cell r="A71" t="str">
            <v>126</v>
          </cell>
          <cell r="B71" t="str">
            <v>0598 - 126.ZE - IBIA   (34) 3631-2124</v>
          </cell>
          <cell r="C71">
            <v>3</v>
          </cell>
          <cell r="D71">
            <v>0.68</v>
          </cell>
        </row>
        <row r="72">
          <cell r="A72" t="str">
            <v>128</v>
          </cell>
          <cell r="B72" t="str">
            <v>0600 - 128.ZE - INHAPIM   (33) 3315-1610</v>
          </cell>
          <cell r="C72">
            <v>24</v>
          </cell>
          <cell r="D72">
            <v>0.68</v>
          </cell>
        </row>
        <row r="73">
          <cell r="A73" t="str">
            <v>130</v>
          </cell>
          <cell r="B73" t="str">
            <v>0602 - 130.ZE - IPATINGA   (31) 3822-4881</v>
          </cell>
          <cell r="C73">
            <v>6</v>
          </cell>
          <cell r="D73">
            <v>0.68</v>
          </cell>
        </row>
        <row r="74">
          <cell r="A74" t="str">
            <v>132</v>
          </cell>
          <cell r="B74" t="str">
            <v>0604 - 132.ZE - ITABIRA   (31) 3831-5065</v>
          </cell>
          <cell r="C74">
            <v>10</v>
          </cell>
          <cell r="D74">
            <v>0.68</v>
          </cell>
        </row>
        <row r="75">
          <cell r="A75" t="str">
            <v>133</v>
          </cell>
          <cell r="B75" t="str">
            <v>0605 - 133.ZE - ITABIRITO   (31) 3561-1467</v>
          </cell>
          <cell r="C75">
            <v>3</v>
          </cell>
          <cell r="D75">
            <v>0.68</v>
          </cell>
        </row>
        <row r="76">
          <cell r="A76" t="str">
            <v>134</v>
          </cell>
          <cell r="B76" t="str">
            <v>0606 - 134.ZE - ITAJUBA   (35) 3622-2244</v>
          </cell>
          <cell r="C76">
            <v>10</v>
          </cell>
          <cell r="D76">
            <v>0.68</v>
          </cell>
        </row>
        <row r="77">
          <cell r="A77" t="str">
            <v>135</v>
          </cell>
          <cell r="B77" t="str">
            <v>0607 - 135.ZE - ITAMARANDIBA   (38) 3521-1488</v>
          </cell>
          <cell r="C77">
            <v>4</v>
          </cell>
          <cell r="D77">
            <v>0.68</v>
          </cell>
        </row>
        <row r="78">
          <cell r="A78" t="str">
            <v>137</v>
          </cell>
          <cell r="B78" t="str">
            <v>0609 - 137.ZE - ITANHANDU   (35) 3361-2298</v>
          </cell>
          <cell r="C78">
            <v>5</v>
          </cell>
          <cell r="D78">
            <v>0.68</v>
          </cell>
        </row>
        <row r="79">
          <cell r="A79" t="str">
            <v>139</v>
          </cell>
          <cell r="B79" t="str">
            <v>0611 - 139.ZE - ITAPECERICA   (37) 3341-1903</v>
          </cell>
          <cell r="C79">
            <v>8</v>
          </cell>
          <cell r="D79">
            <v>0.68</v>
          </cell>
        </row>
        <row r="80">
          <cell r="A80" t="str">
            <v>140</v>
          </cell>
          <cell r="B80" t="str">
            <v>0612 - 140.ZE - ITAUNA   (37) 3241-1080</v>
          </cell>
          <cell r="C80">
            <v>19</v>
          </cell>
          <cell r="D80">
            <v>0.68</v>
          </cell>
        </row>
        <row r="81">
          <cell r="A81" t="str">
            <v>141</v>
          </cell>
          <cell r="B81" t="str">
            <v>0613 - 141.ZE - ITUIUTABA   (34) 3261-7633</v>
          </cell>
          <cell r="C81">
            <v>20</v>
          </cell>
          <cell r="D81">
            <v>0.68</v>
          </cell>
        </row>
        <row r="82">
          <cell r="A82" t="str">
            <v>142</v>
          </cell>
          <cell r="B82" t="str">
            <v>0614 - 142.ZE - ITURAMA   (34) 3411-4402</v>
          </cell>
          <cell r="C82">
            <v>6</v>
          </cell>
          <cell r="D82">
            <v>0.68</v>
          </cell>
        </row>
        <row r="83">
          <cell r="A83" t="str">
            <v>143</v>
          </cell>
          <cell r="B83" t="str">
            <v>0615 - 143.ZE - JABOTICATUBAS   (31) 3683-1241</v>
          </cell>
          <cell r="C83">
            <v>5</v>
          </cell>
          <cell r="D83">
            <v>0.68</v>
          </cell>
        </row>
        <row r="84">
          <cell r="A84" t="str">
            <v>144</v>
          </cell>
          <cell r="B84" t="str">
            <v>0616 - 144.ZE - JACINTO   (33) 3723-1131</v>
          </cell>
          <cell r="C84">
            <v>2</v>
          </cell>
          <cell r="D84">
            <v>0.68</v>
          </cell>
        </row>
        <row r="85">
          <cell r="A85" t="str">
            <v>147</v>
          </cell>
          <cell r="B85" t="str">
            <v>0619 - 147.ZE - JANAUBA   (38) 3821-2003</v>
          </cell>
          <cell r="C85">
            <v>11</v>
          </cell>
          <cell r="D85">
            <v>0.68</v>
          </cell>
        </row>
        <row r="86">
          <cell r="A86" t="str">
            <v>148</v>
          </cell>
          <cell r="B86" t="str">
            <v>0620 - 148.ZE - JANUARIA   (38) 3621-2370</v>
          </cell>
          <cell r="C86">
            <v>8</v>
          </cell>
          <cell r="D86">
            <v>0.68</v>
          </cell>
        </row>
        <row r="87">
          <cell r="A87" t="str">
            <v>150</v>
          </cell>
          <cell r="B87" t="str">
            <v>0622 - 150.ZE - JOAO MONLEVADE   (31) 3852-5799</v>
          </cell>
          <cell r="C87">
            <v>9</v>
          </cell>
          <cell r="D87">
            <v>0.68</v>
          </cell>
        </row>
        <row r="88">
          <cell r="A88" t="str">
            <v>151</v>
          </cell>
          <cell r="B88" t="str">
            <v>0623 - 151.ZE - JOAO PINHEIRO   (38) 3561-2884</v>
          </cell>
          <cell r="C88">
            <v>8</v>
          </cell>
          <cell r="D88">
            <v>0.68</v>
          </cell>
        </row>
        <row r="89">
          <cell r="A89" t="str">
            <v>153</v>
          </cell>
          <cell r="B89" t="str">
            <v>0625 - 153.ZE - JUIZ DE FORA   (32) 3217-3344</v>
          </cell>
          <cell r="C89">
            <v>42</v>
          </cell>
          <cell r="D89">
            <v>0.68</v>
          </cell>
        </row>
        <row r="90">
          <cell r="A90" t="str">
            <v>156</v>
          </cell>
          <cell r="B90" t="str">
            <v>0628 - 156.ZE - LAGOA DA PRATA   (37) 3261-2855</v>
          </cell>
          <cell r="C90">
            <v>4</v>
          </cell>
          <cell r="D90">
            <v>0.68</v>
          </cell>
        </row>
        <row r="91">
          <cell r="A91" t="str">
            <v>160</v>
          </cell>
          <cell r="B91" t="str">
            <v>0632 - 160.ZE - LAVRAS   (35) 3821-5480</v>
          </cell>
          <cell r="C91">
            <v>8</v>
          </cell>
          <cell r="D91">
            <v>0.68</v>
          </cell>
        </row>
        <row r="92">
          <cell r="A92" t="str">
            <v>161</v>
          </cell>
          <cell r="B92" t="str">
            <v>0633 - 161.ZE - LEOPOLDINA   (32) 3441-5160</v>
          </cell>
          <cell r="C92">
            <v>2</v>
          </cell>
          <cell r="D92">
            <v>0.68</v>
          </cell>
        </row>
        <row r="93">
          <cell r="A93" t="str">
            <v>162</v>
          </cell>
          <cell r="B93" t="str">
            <v>0634 - 162.ZE - LIMA DUARTE   (32) 3281-1122</v>
          </cell>
          <cell r="C93">
            <v>30</v>
          </cell>
          <cell r="D93">
            <v>0.68</v>
          </cell>
        </row>
        <row r="94">
          <cell r="A94" t="str">
            <v>164</v>
          </cell>
          <cell r="B94" t="str">
            <v>0636 - 164.ZE - MACHADO   (35) 3295-3198</v>
          </cell>
          <cell r="C94">
            <v>8</v>
          </cell>
          <cell r="D94">
            <v>0.68</v>
          </cell>
        </row>
        <row r="95">
          <cell r="A95" t="str">
            <v>165</v>
          </cell>
          <cell r="B95" t="str">
            <v>0637 - 165.ZE - MALACACHETA   (33) 3514-1515</v>
          </cell>
          <cell r="C95">
            <v>12</v>
          </cell>
          <cell r="D95">
            <v>0.68</v>
          </cell>
        </row>
        <row r="96">
          <cell r="A96" t="str">
            <v>166</v>
          </cell>
          <cell r="B96" t="str">
            <v>0638 - 166.ZE - MANGA   (38) 3615-1409</v>
          </cell>
          <cell r="C96">
            <v>6</v>
          </cell>
          <cell r="D96">
            <v>0.68</v>
          </cell>
        </row>
        <row r="97">
          <cell r="A97" t="str">
            <v>167</v>
          </cell>
          <cell r="B97" t="str">
            <v>0639 - 167.ZE - MANHUACU   (33) 3331-1926</v>
          </cell>
          <cell r="C97">
            <v>11</v>
          </cell>
          <cell r="D97">
            <v>0.68</v>
          </cell>
        </row>
        <row r="98">
          <cell r="A98" t="str">
            <v>168</v>
          </cell>
          <cell r="B98" t="str">
            <v>0640 - 168.ZE - MANHUMIRIM   (33) 3341-2041</v>
          </cell>
          <cell r="C98">
            <v>25</v>
          </cell>
          <cell r="D98">
            <v>0.68</v>
          </cell>
        </row>
        <row r="99">
          <cell r="A99" t="str">
            <v>169</v>
          </cell>
          <cell r="B99" t="str">
            <v>0641 - 169.ZE - MANTENA   (33) 3241-1863</v>
          </cell>
          <cell r="C99">
            <v>4</v>
          </cell>
          <cell r="D99">
            <v>0.68</v>
          </cell>
        </row>
        <row r="100">
          <cell r="A100" t="str">
            <v>170</v>
          </cell>
          <cell r="B100" t="str">
            <v>0642 - 170.ZE - MAR DE ESPANHA   (32) 3276-1169</v>
          </cell>
          <cell r="C100">
            <v>2</v>
          </cell>
          <cell r="D100">
            <v>0.68</v>
          </cell>
        </row>
        <row r="101">
          <cell r="A101" t="str">
            <v>171</v>
          </cell>
          <cell r="B101" t="str">
            <v>0643 - 171.ZE - MARIANA   (31) 3557-2148</v>
          </cell>
          <cell r="C101">
            <v>10</v>
          </cell>
          <cell r="D101">
            <v>0.68</v>
          </cell>
        </row>
        <row r="102">
          <cell r="A102" t="str">
            <v>172</v>
          </cell>
          <cell r="B102" t="str">
            <v>0644 - 172.ZE - MATEUS LEME   (31) 3535-2289</v>
          </cell>
          <cell r="C102">
            <v>8</v>
          </cell>
          <cell r="D102">
            <v>0.68</v>
          </cell>
        </row>
        <row r="103">
          <cell r="A103" t="str">
            <v>173</v>
          </cell>
          <cell r="B103" t="str">
            <v>0645 - 173.ZE - MATIAS BARBOSA   (32) 3273-1048</v>
          </cell>
          <cell r="C103">
            <v>4</v>
          </cell>
          <cell r="D103">
            <v>0.68</v>
          </cell>
        </row>
        <row r="104">
          <cell r="A104" t="str">
            <v>176</v>
          </cell>
          <cell r="B104" t="str">
            <v>0648 - 176.ZE - MESQUITA   (33) 3251-1372</v>
          </cell>
          <cell r="C104">
            <v>15</v>
          </cell>
          <cell r="D104">
            <v>0.68</v>
          </cell>
        </row>
        <row r="105">
          <cell r="A105" t="str">
            <v>177</v>
          </cell>
          <cell r="B105" t="str">
            <v>0649 - 177.ZE - MINAS NOVAS   (33) 3764-1199</v>
          </cell>
          <cell r="C105">
            <v>26</v>
          </cell>
          <cell r="D105">
            <v>0.68</v>
          </cell>
        </row>
        <row r="106">
          <cell r="A106" t="str">
            <v>179</v>
          </cell>
          <cell r="B106" t="str">
            <v>0651 - 179.ZE - MONTE ALEGRE DE MINAS   (34) 3283-2410</v>
          </cell>
          <cell r="C106">
            <v>4</v>
          </cell>
          <cell r="D106">
            <v>0.68</v>
          </cell>
        </row>
        <row r="107">
          <cell r="A107" t="str">
            <v>180</v>
          </cell>
          <cell r="B107" t="str">
            <v>0652 - 180.ZE - MONTE AZUL   (38) 3811-1401</v>
          </cell>
          <cell r="C107">
            <v>4</v>
          </cell>
          <cell r="D107">
            <v>0.68</v>
          </cell>
        </row>
        <row r="108">
          <cell r="A108" t="str">
            <v>112</v>
          </cell>
          <cell r="B108" t="str">
            <v>0653 - 112.ZE - EXTREMA   (35) 3435-2015</v>
          </cell>
          <cell r="C108">
            <v>4</v>
          </cell>
          <cell r="D108">
            <v>0.68</v>
          </cell>
        </row>
        <row r="109">
          <cell r="A109" t="str">
            <v>182</v>
          </cell>
          <cell r="B109" t="str">
            <v>0655 - 182.ZE - MONTE SANTO DE MINAS   (35) 3591-2390</v>
          </cell>
          <cell r="C109">
            <v>5</v>
          </cell>
          <cell r="D109">
            <v>0.68</v>
          </cell>
        </row>
        <row r="110">
          <cell r="A110" t="str">
            <v>183</v>
          </cell>
          <cell r="B110" t="str">
            <v>0656 - 183.ZE - MONTE SIAO   (35) 3465-2229</v>
          </cell>
          <cell r="C110">
            <v>4</v>
          </cell>
          <cell r="D110">
            <v>0.68</v>
          </cell>
        </row>
        <row r="111">
          <cell r="A111" t="str">
            <v>184</v>
          </cell>
          <cell r="B111" t="str">
            <v>0657 - 184.ZE - MONTES CLAROS   (38) 3224-5505</v>
          </cell>
          <cell r="C111">
            <v>20</v>
          </cell>
          <cell r="D111">
            <v>0.68</v>
          </cell>
        </row>
        <row r="112">
          <cell r="A112" t="str">
            <v>187</v>
          </cell>
          <cell r="B112" t="str">
            <v>0660 - 187.ZE - MURIAE   (32) 3722-2771</v>
          </cell>
          <cell r="C112">
            <v>8</v>
          </cell>
          <cell r="D112">
            <v>0.68</v>
          </cell>
        </row>
        <row r="113">
          <cell r="A113" t="str">
            <v>188</v>
          </cell>
          <cell r="B113" t="str">
            <v>0661 - 188.ZE - MUTUM   (33) 3312-1235</v>
          </cell>
          <cell r="C113">
            <v>9</v>
          </cell>
          <cell r="D113">
            <v>0.68</v>
          </cell>
        </row>
        <row r="114">
          <cell r="A114" t="str">
            <v>189</v>
          </cell>
          <cell r="B114" t="str">
            <v>0662 - 189.ZE - MUZAMBINHO   (35) 3571-2518</v>
          </cell>
          <cell r="C114">
            <v>8</v>
          </cell>
          <cell r="D114">
            <v>0.68</v>
          </cell>
        </row>
        <row r="115">
          <cell r="A115" t="str">
            <v>190</v>
          </cell>
          <cell r="B115" t="str">
            <v>0663 - 190.ZE - NANUQUE   (33) 3621-4866</v>
          </cell>
          <cell r="C115">
            <v>5</v>
          </cell>
          <cell r="D115">
            <v>0.68</v>
          </cell>
        </row>
        <row r="116">
          <cell r="A116" t="str">
            <v>192</v>
          </cell>
          <cell r="B116" t="str">
            <v>0665 - 192.ZE - NEPOMUCENO   (35) 3861-1071</v>
          </cell>
          <cell r="C116">
            <v>10</v>
          </cell>
          <cell r="D116">
            <v>0.68</v>
          </cell>
        </row>
        <row r="117">
          <cell r="A117" t="str">
            <v>194</v>
          </cell>
          <cell r="B117" t="str">
            <v>0667 - 194.ZE - NOVA LIMA   (31) 3541-3206</v>
          </cell>
          <cell r="C117">
            <v>25</v>
          </cell>
          <cell r="D117">
            <v>0.68</v>
          </cell>
        </row>
        <row r="118">
          <cell r="A118" t="str">
            <v>196</v>
          </cell>
          <cell r="B118" t="str">
            <v>0669 - 196.ZE - NOVO CRUZEIRO   (33) 3533-1345</v>
          </cell>
          <cell r="C118">
            <v>2</v>
          </cell>
          <cell r="D118">
            <v>0.68</v>
          </cell>
        </row>
        <row r="119">
          <cell r="A119" t="str">
            <v>197</v>
          </cell>
          <cell r="B119" t="str">
            <v>0670 - 197.ZE - OLIVEIRA   (37) 3331-3717</v>
          </cell>
          <cell r="C119">
            <v>28</v>
          </cell>
          <cell r="D119">
            <v>0.68</v>
          </cell>
        </row>
        <row r="120">
          <cell r="A120" t="str">
            <v>199</v>
          </cell>
          <cell r="B120" t="str">
            <v>0672 - 199.ZE - OURO FINO   (35) 3441-3788</v>
          </cell>
          <cell r="C120">
            <v>20</v>
          </cell>
          <cell r="D120">
            <v>0.68</v>
          </cell>
        </row>
        <row r="121">
          <cell r="A121" t="str">
            <v>200</v>
          </cell>
          <cell r="B121" t="str">
            <v>0673 - 200.ZE - OURO PRETO   (31) 3551-5165</v>
          </cell>
          <cell r="C121">
            <v>4</v>
          </cell>
          <cell r="D121">
            <v>0.68</v>
          </cell>
        </row>
        <row r="122">
          <cell r="A122" t="str">
            <v>201</v>
          </cell>
          <cell r="B122" t="str">
            <v>0678 - 201.ZE - PALMA   (32) 3446-1310</v>
          </cell>
          <cell r="C122">
            <v>6</v>
          </cell>
          <cell r="D122">
            <v>0.68</v>
          </cell>
        </row>
        <row r="123">
          <cell r="A123" t="str">
            <v>202</v>
          </cell>
          <cell r="B123" t="str">
            <v>0679 - 202.ZE - PARA DE MINAS   (37) 3232-2349</v>
          </cell>
          <cell r="C123">
            <v>9</v>
          </cell>
          <cell r="D123">
            <v>0.68</v>
          </cell>
        </row>
        <row r="124">
          <cell r="A124" t="str">
            <v>203</v>
          </cell>
          <cell r="B124" t="str">
            <v>0680 - 203.ZE - PARACATU   (38) 3672-1462</v>
          </cell>
          <cell r="C124">
            <v>7</v>
          </cell>
          <cell r="D124">
            <v>0.68</v>
          </cell>
        </row>
        <row r="125">
          <cell r="A125" t="str">
            <v>206</v>
          </cell>
          <cell r="B125" t="str">
            <v>0683 - 206.ZE - PARAOPEBA   (31) 3714-2220</v>
          </cell>
          <cell r="C125">
            <v>9</v>
          </cell>
          <cell r="D125">
            <v>0.68</v>
          </cell>
        </row>
        <row r="126">
          <cell r="A126" t="str">
            <v>208</v>
          </cell>
          <cell r="B126" t="str">
            <v>0684 - 208.ZE - PASSA TEMPO   (37) 3335-1222</v>
          </cell>
          <cell r="C126">
            <v>12</v>
          </cell>
          <cell r="D126">
            <v>0.68</v>
          </cell>
        </row>
        <row r="127">
          <cell r="A127" t="str">
            <v>209</v>
          </cell>
          <cell r="B127" t="str">
            <v>0685 - 209.ZE - PASSOS   (35) 3521-9504</v>
          </cell>
          <cell r="C127">
            <v>9</v>
          </cell>
          <cell r="D127">
            <v>0.68</v>
          </cell>
        </row>
        <row r="128">
          <cell r="A128" t="str">
            <v>210</v>
          </cell>
          <cell r="B128" t="str">
            <v>0686 - 210.ZE - PATOS DE MINAS   (34) 3821-9769</v>
          </cell>
          <cell r="C128">
            <v>10</v>
          </cell>
          <cell r="D128">
            <v>0.68</v>
          </cell>
        </row>
        <row r="129">
          <cell r="A129" t="str">
            <v>212</v>
          </cell>
          <cell r="B129" t="str">
            <v>0688 - 212.ZE - PECANHA   (33) 3411-1068</v>
          </cell>
          <cell r="C129">
            <v>7</v>
          </cell>
          <cell r="D129">
            <v>0.68</v>
          </cell>
        </row>
        <row r="130">
          <cell r="A130" t="str">
            <v>213</v>
          </cell>
          <cell r="B130" t="str">
            <v>0689 - 213.ZE - PEDRA AZUL   (33) 3751-1154</v>
          </cell>
          <cell r="C130">
            <v>8</v>
          </cell>
          <cell r="D130">
            <v>0.68</v>
          </cell>
        </row>
        <row r="131">
          <cell r="A131" t="str">
            <v>215</v>
          </cell>
          <cell r="B131" t="str">
            <v>0691 - 215.ZE - PEDRO LEOPOLDO   (31) 3661-2822</v>
          </cell>
          <cell r="C131">
            <v>8</v>
          </cell>
          <cell r="D131">
            <v>0.68</v>
          </cell>
        </row>
        <row r="132">
          <cell r="A132" t="str">
            <v>218</v>
          </cell>
          <cell r="B132" t="str">
            <v>0693 - 218.ZE - PIRAPORA   (38) 3741-1424</v>
          </cell>
          <cell r="C132">
            <v>12</v>
          </cell>
          <cell r="D132">
            <v>0.68</v>
          </cell>
        </row>
        <row r="133">
          <cell r="A133" t="str">
            <v>219</v>
          </cell>
          <cell r="B133" t="str">
            <v>0694 - 219.ZE - PITANGUI   (37) 3271-1536</v>
          </cell>
          <cell r="C133">
            <v>6</v>
          </cell>
          <cell r="D133">
            <v>0.68</v>
          </cell>
        </row>
        <row r="134">
          <cell r="A134" t="str">
            <v>220</v>
          </cell>
          <cell r="B134" t="str">
            <v>0695 - 220.ZE - PIUMHI   (37) 3371-2636</v>
          </cell>
          <cell r="C134">
            <v>13</v>
          </cell>
          <cell r="D134">
            <v>0.68</v>
          </cell>
        </row>
        <row r="135">
          <cell r="A135" t="str">
            <v>223</v>
          </cell>
          <cell r="B135" t="str">
            <v>0698 - 223.ZE - POMPEU   (37) 3523-1153</v>
          </cell>
          <cell r="C135">
            <v>5</v>
          </cell>
          <cell r="D135">
            <v>0.68</v>
          </cell>
        </row>
        <row r="136">
          <cell r="A136" t="str">
            <v>224</v>
          </cell>
          <cell r="B136" t="str">
            <v>0699 - 224.ZE - PONTE NOVA   (31) 3817-2664</v>
          </cell>
          <cell r="C136">
            <v>8</v>
          </cell>
          <cell r="D136">
            <v>0.68</v>
          </cell>
        </row>
        <row r="137">
          <cell r="A137" t="str">
            <v>225</v>
          </cell>
          <cell r="B137" t="str">
            <v>0700 - 225.ZE - PONTE NOVA   (31) 3881-1928</v>
          </cell>
          <cell r="C137">
            <v>14</v>
          </cell>
          <cell r="D137">
            <v>0.68</v>
          </cell>
        </row>
        <row r="138">
          <cell r="A138" t="str">
            <v>226</v>
          </cell>
          <cell r="B138" t="str">
            <v>0701 - 226.ZE - PORTEIRINHA   (38) 3831-1078</v>
          </cell>
          <cell r="C138">
            <v>8</v>
          </cell>
          <cell r="D138">
            <v>0.68</v>
          </cell>
        </row>
        <row r="139">
          <cell r="A139" t="str">
            <v>227</v>
          </cell>
          <cell r="B139" t="str">
            <v>0702 - 227.ZE - POUSO ALEGRE   (35) 3422-2203</v>
          </cell>
          <cell r="C139">
            <v>20</v>
          </cell>
          <cell r="D139">
            <v>0.68</v>
          </cell>
        </row>
        <row r="140">
          <cell r="A140" t="str">
            <v>228</v>
          </cell>
          <cell r="B140" t="str">
            <v>0703 - 228.ZE - PRADOS   (32) 3353-6243</v>
          </cell>
          <cell r="C140">
            <v>6</v>
          </cell>
          <cell r="D140">
            <v>0.68</v>
          </cell>
        </row>
        <row r="141">
          <cell r="A141" t="str">
            <v>229</v>
          </cell>
          <cell r="B141" t="str">
            <v>0704 - 229.ZE - PRATA   (34) 3431-3735</v>
          </cell>
          <cell r="C141">
            <v>12</v>
          </cell>
          <cell r="D141">
            <v>0.68</v>
          </cell>
        </row>
        <row r="142">
          <cell r="A142" t="str">
            <v>231</v>
          </cell>
          <cell r="B142" t="str">
            <v>0706 - 231.ZE - RAUL SOARES   (33) 3351-1769</v>
          </cell>
          <cell r="C142">
            <v>12</v>
          </cell>
          <cell r="D142">
            <v>0.68</v>
          </cell>
        </row>
        <row r="143">
          <cell r="A143" t="str">
            <v>232</v>
          </cell>
          <cell r="B143" t="str">
            <v>0707 - 232.ZE - RESENDE COSTA   (32) 3354-1692</v>
          </cell>
          <cell r="C143">
            <v>4</v>
          </cell>
          <cell r="D143">
            <v>0.68</v>
          </cell>
        </row>
        <row r="144">
          <cell r="A144" t="str">
            <v>234</v>
          </cell>
          <cell r="B144" t="str">
            <v>0709 - 234.ZE - RIO CASCA   (31) 3871-1098</v>
          </cell>
          <cell r="C144">
            <v>4</v>
          </cell>
          <cell r="D144">
            <v>0.68</v>
          </cell>
        </row>
        <row r="145">
          <cell r="A145" t="str">
            <v>235</v>
          </cell>
          <cell r="B145" t="str">
            <v>0710 - 235.ZE - RIO NOVO   (32) 3274-1128</v>
          </cell>
          <cell r="C145">
            <v>4</v>
          </cell>
          <cell r="D145">
            <v>0.68</v>
          </cell>
        </row>
        <row r="146">
          <cell r="A146" t="str">
            <v>239</v>
          </cell>
          <cell r="B146" t="str">
            <v>0714 - 239.ZE - RIO POMBA   (32) 3571-2254</v>
          </cell>
          <cell r="C146">
            <v>7</v>
          </cell>
          <cell r="D146">
            <v>0.68</v>
          </cell>
        </row>
        <row r="147">
          <cell r="A147" t="str">
            <v>240</v>
          </cell>
          <cell r="B147" t="str">
            <v>0715 - 240.ZE - RIO PRETO   (32) 3283-1533</v>
          </cell>
          <cell r="C147">
            <v>4</v>
          </cell>
          <cell r="D147">
            <v>0.68</v>
          </cell>
        </row>
        <row r="148">
          <cell r="A148" t="str">
            <v>241</v>
          </cell>
          <cell r="B148" t="str">
            <v>0716 - 241.ZE - SABARA   (31) 3671-3049</v>
          </cell>
          <cell r="C148">
            <v>14</v>
          </cell>
          <cell r="D148">
            <v>0.68</v>
          </cell>
        </row>
        <row r="149">
          <cell r="A149" t="str">
            <v>244</v>
          </cell>
          <cell r="B149" t="str">
            <v>0719 - 244.ZE - SALINAS   (38) 3841-3655</v>
          </cell>
          <cell r="C149">
            <v>6</v>
          </cell>
          <cell r="D149">
            <v>0.68</v>
          </cell>
        </row>
        <row r="150">
          <cell r="A150" t="str">
            <v>246</v>
          </cell>
          <cell r="B150" t="str">
            <v>0721 - 246.ZE - SANTA LUZIA   (31) 3641-5211</v>
          </cell>
          <cell r="C150">
            <v>10</v>
          </cell>
          <cell r="D150">
            <v>0.68</v>
          </cell>
        </row>
        <row r="151">
          <cell r="A151" t="str">
            <v>249</v>
          </cell>
          <cell r="B151" t="str">
            <v>0724 - 249.ZE - SANTO ANTONIO DO MONTE   (37) 3281-1040</v>
          </cell>
          <cell r="C151">
            <v>16</v>
          </cell>
          <cell r="D151">
            <v>0.68</v>
          </cell>
        </row>
        <row r="152">
          <cell r="A152" t="str">
            <v>251</v>
          </cell>
          <cell r="B152" t="str">
            <v>0726 - 251.ZE - SAO DOMINGOS DO PRATA   (31) 3856-1668</v>
          </cell>
          <cell r="C152">
            <v>5</v>
          </cell>
          <cell r="D152">
            <v>0.68</v>
          </cell>
        </row>
        <row r="153">
          <cell r="A153" t="str">
            <v>252</v>
          </cell>
          <cell r="B153" t="str">
            <v>0727 - 252.ZE - SAO FRANCISCO   (38) 3631-1602</v>
          </cell>
          <cell r="C153">
            <v>1</v>
          </cell>
          <cell r="D153">
            <v>0.68</v>
          </cell>
        </row>
        <row r="154">
          <cell r="A154" t="str">
            <v>253</v>
          </cell>
          <cell r="B154" t="str">
            <v>0728 - 253.ZE - SAO GONCALO DO SAPUCAI   (35) 3241-2630</v>
          </cell>
          <cell r="C154">
            <v>4</v>
          </cell>
          <cell r="D154">
            <v>0.68</v>
          </cell>
        </row>
        <row r="155">
          <cell r="A155" t="str">
            <v>254</v>
          </cell>
          <cell r="B155" t="str">
            <v>0729 - 254.ZE - SAO GOTARDO   (34) 3671-2662</v>
          </cell>
          <cell r="C155">
            <v>22</v>
          </cell>
          <cell r="D155">
            <v>0.68</v>
          </cell>
        </row>
        <row r="156">
          <cell r="A156" t="str">
            <v>255</v>
          </cell>
          <cell r="B156" t="str">
            <v>0730 - 255.ZE - SAO JOAO DA PONTE   (38) 3234-1205</v>
          </cell>
          <cell r="C156">
            <v>9</v>
          </cell>
          <cell r="D156">
            <v>0.68</v>
          </cell>
        </row>
        <row r="157">
          <cell r="A157" t="str">
            <v>258</v>
          </cell>
          <cell r="B157" t="str">
            <v>0733 - 258.ZE - SAO JOAO NEPOMUCENO   (32) 3261-2630</v>
          </cell>
          <cell r="C157">
            <v>2</v>
          </cell>
          <cell r="D157">
            <v>0.68</v>
          </cell>
        </row>
        <row r="158">
          <cell r="A158" t="str">
            <v>259</v>
          </cell>
          <cell r="B158" t="str">
            <v>0734 - 259.ZE - SAO LOURENCO   (35) 3332-5180</v>
          </cell>
          <cell r="C158">
            <v>5</v>
          </cell>
          <cell r="D158">
            <v>0.68</v>
          </cell>
        </row>
        <row r="159">
          <cell r="A159" t="str">
            <v>260</v>
          </cell>
          <cell r="B159" t="str">
            <v>0735 - 260.ZE - SAO SEBASTIAO DO PARAISO   (35) 3531-5355</v>
          </cell>
          <cell r="C159">
            <v>6</v>
          </cell>
          <cell r="D159">
            <v>0.68</v>
          </cell>
        </row>
        <row r="160">
          <cell r="A160" t="str">
            <v>261</v>
          </cell>
          <cell r="B160" t="str">
            <v>0736 - 261.ZE - SENADOR FIRMINO   (32) 3536-1167</v>
          </cell>
          <cell r="C160">
            <v>6</v>
          </cell>
          <cell r="D160">
            <v>0.68</v>
          </cell>
        </row>
        <row r="161">
          <cell r="A161" t="str">
            <v>266</v>
          </cell>
          <cell r="B161" t="str">
            <v>0741 - 266.ZE - TAIOBEIRAS   (38) 3845-1650</v>
          </cell>
          <cell r="C161">
            <v>9</v>
          </cell>
          <cell r="D161">
            <v>0.68</v>
          </cell>
        </row>
        <row r="162">
          <cell r="A162" t="str">
            <v>267</v>
          </cell>
          <cell r="B162" t="str">
            <v>0742 - 267.ZE - TARUMIRIM   (33) 3233-1499</v>
          </cell>
          <cell r="C162">
            <v>8</v>
          </cell>
          <cell r="D162">
            <v>0.68</v>
          </cell>
        </row>
        <row r="163">
          <cell r="A163" t="str">
            <v>268</v>
          </cell>
          <cell r="B163" t="str">
            <v>0743 - 268.ZE - TEIXEIRAS   (31) 3895-1196</v>
          </cell>
          <cell r="C163">
            <v>5</v>
          </cell>
          <cell r="D163">
            <v>0.68</v>
          </cell>
        </row>
        <row r="164">
          <cell r="A164" t="str">
            <v>269</v>
          </cell>
          <cell r="B164" t="str">
            <v>0744 - 269.ZE - TEOFILO OTONI   (33) 3521-9351</v>
          </cell>
          <cell r="C164">
            <v>10</v>
          </cell>
          <cell r="D164">
            <v>0.68</v>
          </cell>
        </row>
        <row r="165">
          <cell r="A165" t="str">
            <v>273</v>
          </cell>
          <cell r="B165" t="str">
            <v>0748 - 273.ZE - TRES PONTAS   (35) 3265-4221</v>
          </cell>
          <cell r="C165">
            <v>9</v>
          </cell>
          <cell r="D165">
            <v>0.68</v>
          </cell>
        </row>
        <row r="166">
          <cell r="A166" t="str">
            <v>275</v>
          </cell>
          <cell r="B166" t="str">
            <v>0750 - 275.ZE - UBA   (32) 3531-5577</v>
          </cell>
          <cell r="C166">
            <v>14</v>
          </cell>
          <cell r="D166">
            <v>0.68</v>
          </cell>
        </row>
        <row r="167">
          <cell r="A167" t="str">
            <v>278</v>
          </cell>
          <cell r="B167" t="str">
            <v>0753 - 278.ZE - UBERLANDIA   (34) 3236-7119</v>
          </cell>
          <cell r="C167">
            <v>50</v>
          </cell>
          <cell r="D167">
            <v>0.68</v>
          </cell>
        </row>
        <row r="168">
          <cell r="A168" t="str">
            <v>280</v>
          </cell>
          <cell r="B168" t="str">
            <v>0755 - 280.ZE - UNAI   (38) 3676-6827</v>
          </cell>
          <cell r="C168">
            <v>28</v>
          </cell>
          <cell r="D168">
            <v>0.68</v>
          </cell>
        </row>
        <row r="169">
          <cell r="A169" t="str">
            <v>281</v>
          </cell>
          <cell r="B169" t="str">
            <v>0756 - 281.ZE - VARGINHA   (35) 3222-2800</v>
          </cell>
          <cell r="C169">
            <v>14</v>
          </cell>
          <cell r="D169">
            <v>0.68</v>
          </cell>
        </row>
        <row r="170">
          <cell r="A170" t="str">
            <v>285</v>
          </cell>
          <cell r="B170" t="str">
            <v>0760 - 285.ZE - SAO ROMAO   (38) 3624-1419</v>
          </cell>
          <cell r="C170">
            <v>4</v>
          </cell>
          <cell r="D170">
            <v>0.68</v>
          </cell>
        </row>
        <row r="171">
          <cell r="A171" t="str">
            <v>286</v>
          </cell>
          <cell r="B171" t="str">
            <v>0761 - 286.ZE - RIBEIRAO DAS NEVES   (31) 3624-2933</v>
          </cell>
          <cell r="C171">
            <v>20</v>
          </cell>
          <cell r="D171">
            <v>0.68</v>
          </cell>
        </row>
        <row r="172">
          <cell r="A172" t="str">
            <v>291</v>
          </cell>
          <cell r="B172" t="str">
            <v>0766 - 291.ZE - PERDIZES   (34) 3663-1358</v>
          </cell>
          <cell r="C172">
            <v>9</v>
          </cell>
          <cell r="D172">
            <v>0.68</v>
          </cell>
        </row>
        <row r="173">
          <cell r="A173" t="str">
            <v>293</v>
          </cell>
          <cell r="B173" t="str">
            <v>0768 - 293.ZE - PRATAPOLIS   (35) 3533-1890</v>
          </cell>
          <cell r="C173">
            <v>9</v>
          </cell>
          <cell r="D173">
            <v>0.68</v>
          </cell>
        </row>
        <row r="174">
          <cell r="A174" t="str">
            <v>294</v>
          </cell>
          <cell r="B174" t="str">
            <v>0769 - 294.ZE - RIO VERMELHO   (33) 3436-1107</v>
          </cell>
          <cell r="C174">
            <v>4</v>
          </cell>
          <cell r="D174">
            <v>0.68</v>
          </cell>
        </row>
        <row r="175">
          <cell r="A175" t="str">
            <v>295</v>
          </cell>
          <cell r="B175" t="str">
            <v>0770 - 295.ZE - VAZANTE   (34) 3813-0512</v>
          </cell>
          <cell r="C175">
            <v>6</v>
          </cell>
          <cell r="D175">
            <v>0.68</v>
          </cell>
        </row>
        <row r="176">
          <cell r="A176" t="str">
            <v>298</v>
          </cell>
          <cell r="B176" t="str">
            <v>0773 - 298.ZE - NOVA SERRANA   (37) 3226-3043</v>
          </cell>
          <cell r="C176">
            <v>20</v>
          </cell>
          <cell r="D176">
            <v>0.68</v>
          </cell>
        </row>
        <row r="177">
          <cell r="A177" t="str">
            <v>299</v>
          </cell>
          <cell r="B177" t="str">
            <v>0774 - 299.ZE - UBERLANDIA   (34) 3231-8188</v>
          </cell>
          <cell r="C177">
            <v>13</v>
          </cell>
          <cell r="D177">
            <v>0.68</v>
          </cell>
        </row>
        <row r="178">
          <cell r="A178" t="str">
            <v>300</v>
          </cell>
          <cell r="B178" t="str">
            <v>0775 - 300.ZE - CACHOEIRA DE MINAS   (35) 3472-1452</v>
          </cell>
          <cell r="C178">
            <v>4</v>
          </cell>
          <cell r="D178">
            <v>0.68</v>
          </cell>
        </row>
        <row r="179">
          <cell r="A179" t="str">
            <v>302</v>
          </cell>
          <cell r="B179" t="str">
            <v>0777 - 302.ZE - CAPINOPOLIS   (34) 3263-2044</v>
          </cell>
          <cell r="C179">
            <v>4</v>
          </cell>
          <cell r="D179">
            <v>0.68</v>
          </cell>
        </row>
        <row r="180">
          <cell r="A180" t="str">
            <v>303</v>
          </cell>
          <cell r="B180" t="str">
            <v>0778 - 303.ZE - ESPERA FELIZ   (32) 3746-1545</v>
          </cell>
          <cell r="C180">
            <v>15</v>
          </cell>
          <cell r="D180">
            <v>0.68</v>
          </cell>
        </row>
        <row r="181">
          <cell r="A181" t="str">
            <v>306</v>
          </cell>
          <cell r="B181" t="str">
            <v>0781 - 306.ZE - ITAMONTE   (35) 3363-2004</v>
          </cell>
          <cell r="C181">
            <v>6</v>
          </cell>
          <cell r="D181">
            <v>0.68</v>
          </cell>
        </row>
        <row r="182">
          <cell r="A182" t="str">
            <v>308</v>
          </cell>
          <cell r="B182" t="str">
            <v>0783 - 308.ZE - SANTA VITORIA   (34) 3251-2075</v>
          </cell>
          <cell r="C182">
            <v>8</v>
          </cell>
          <cell r="D182">
            <v>0.68</v>
          </cell>
        </row>
        <row r="183">
          <cell r="A183" t="str">
            <v>311</v>
          </cell>
          <cell r="B183" t="str">
            <v>0786 - 311.ZE - VESPASIANO   (31) 3621-3166</v>
          </cell>
          <cell r="C183">
            <v>15</v>
          </cell>
          <cell r="D183">
            <v>0.68</v>
          </cell>
        </row>
        <row r="184">
          <cell r="A184" t="str">
            <v>312</v>
          </cell>
          <cell r="B184" t="str">
            <v>0787 - 312.ZE - SANTA LUZIA   (31) 3637-5453</v>
          </cell>
          <cell r="C184">
            <v>6</v>
          </cell>
          <cell r="D184">
            <v>0.68</v>
          </cell>
        </row>
        <row r="185">
          <cell r="A185" t="str">
            <v>317</v>
          </cell>
          <cell r="B185" t="str">
            <v>0792 - 317.ZE - MONTES CLAROS   (38) 3224-5504</v>
          </cell>
          <cell r="C185">
            <v>20</v>
          </cell>
          <cell r="D185">
            <v>0.68</v>
          </cell>
        </row>
        <row r="186">
          <cell r="A186" t="str">
            <v>316</v>
          </cell>
          <cell r="B186" t="str">
            <v>0796 - 316.ZE - BETIM   (31) 3532-3313</v>
          </cell>
          <cell r="C186">
            <v>27</v>
          </cell>
          <cell r="D186">
            <v>0.68</v>
          </cell>
        </row>
        <row r="187">
          <cell r="A187" t="str">
            <v>SEÇ</v>
          </cell>
          <cell r="B187" t="str">
            <v>0833 - SEÇÃO DE TRANSPORTES - SETRA</v>
          </cell>
          <cell r="C187">
            <v>2</v>
          </cell>
          <cell r="D187">
            <v>0.68</v>
          </cell>
        </row>
        <row r="188">
          <cell r="A188" t="str">
            <v>SEC</v>
          </cell>
          <cell r="B188" t="str">
            <v>0847 - SECAO DE SUPORTE OPERACIONAL - SESOP</v>
          </cell>
          <cell r="C188">
            <v>2</v>
          </cell>
          <cell r="D188">
            <v>0.68</v>
          </cell>
        </row>
        <row r="189">
          <cell r="A189" t="str">
            <v>SEÇ</v>
          </cell>
          <cell r="B189" t="str">
            <v>0863 - SEÇÃO DE ARTES GRÁFICAS - SAGRA</v>
          </cell>
          <cell r="C189">
            <v>14</v>
          </cell>
          <cell r="D189">
            <v>0.68</v>
          </cell>
        </row>
        <row r="190">
          <cell r="A190" t="str">
            <v>[SC</v>
          </cell>
          <cell r="B190" t="str">
            <v>0878 - [SCT] SEÇÃO DE ADMINISTRAÇÃO PREDIAL - CENTRO DE APOIO - SEADP-CA</v>
          </cell>
          <cell r="C190">
            <v>210</v>
          </cell>
          <cell r="D190">
            <v>0.68</v>
          </cell>
        </row>
        <row r="191">
          <cell r="A191" t="str">
            <v>322</v>
          </cell>
          <cell r="B191" t="str">
            <v>0903 - 322.ZE - SETE LAGOAS   (31) 3771-9539 -</v>
          </cell>
          <cell r="C191">
            <v>31</v>
          </cell>
          <cell r="D191">
            <v>0.68</v>
          </cell>
        </row>
        <row r="192">
          <cell r="A192" t="str">
            <v>321</v>
          </cell>
          <cell r="B192" t="str">
            <v>0923 - 321.ZE - RIBEIRAO DAS NEVES   (31) 3638-1564</v>
          </cell>
          <cell r="C192">
            <v>14</v>
          </cell>
          <cell r="D192">
            <v>0.68</v>
          </cell>
        </row>
        <row r="193">
          <cell r="A193" t="str">
            <v>320</v>
          </cell>
          <cell r="B193" t="str">
            <v>0925 - 320.ZE - ARINOS (38) 3635-2360</v>
          </cell>
          <cell r="C193">
            <v>5</v>
          </cell>
          <cell r="D193">
            <v>0.68</v>
          </cell>
        </row>
        <row r="194">
          <cell r="A194" t="str">
            <v>SEÇ</v>
          </cell>
          <cell r="B194" t="str">
            <v>0936 - SEÇÃO DE MANUTENÇÃO DE EQUIPAMENTOS - SEMAE</v>
          </cell>
          <cell r="C194">
            <v>22</v>
          </cell>
          <cell r="D194">
            <v>0.68</v>
          </cell>
        </row>
        <row r="195">
          <cell r="A195" t="str">
            <v>SEÇ</v>
          </cell>
          <cell r="B195" t="str">
            <v>1035 - SEÇÃO DE ADMINISTRAÇÃO PREDIAL - SEADP</v>
          </cell>
          <cell r="C195">
            <v>550</v>
          </cell>
          <cell r="D195">
            <v>0.68</v>
          </cell>
        </row>
        <row r="196">
          <cell r="A196" t="str">
            <v>CAE</v>
          </cell>
          <cell r="B196" t="str">
            <v>1056 - CAE.090 - CENTRAL DE ATENDIMENTO AO ELEITOR / CONTAGEM</v>
          </cell>
          <cell r="C196">
            <v>80</v>
          </cell>
          <cell r="D196">
            <v>0.68</v>
          </cell>
        </row>
        <row r="197">
          <cell r="A197" t="str">
            <v>327</v>
          </cell>
          <cell r="B197" t="str">
            <v>1058 - 327.ZE - CAMPOS ALTOS   (37) 3426-2816</v>
          </cell>
          <cell r="C197">
            <v>9</v>
          </cell>
          <cell r="D197">
            <v>0.68</v>
          </cell>
        </row>
        <row r="198">
          <cell r="A198" t="str">
            <v>326</v>
          </cell>
          <cell r="B198" t="str">
            <v>1060 - 326.ZE - UBERABA   (34) 3321-8567</v>
          </cell>
          <cell r="C198">
            <v>28</v>
          </cell>
          <cell r="D198">
            <v>0.68</v>
          </cell>
        </row>
        <row r="199">
          <cell r="A199" t="str">
            <v>328</v>
          </cell>
          <cell r="B199" t="str">
            <v>1064 - 328.ZE - SÃO JOÃO DEL REI   (32) 3371-2211</v>
          </cell>
          <cell r="C199">
            <v>8</v>
          </cell>
          <cell r="D199">
            <v>0.68</v>
          </cell>
        </row>
        <row r="200">
          <cell r="A200" t="str">
            <v>330</v>
          </cell>
          <cell r="B200" t="str">
            <v>1070 - 330.ZE - PATOS DE MINAS   (34) 3814-4549</v>
          </cell>
          <cell r="C200">
            <v>4</v>
          </cell>
          <cell r="D200">
            <v>0.68</v>
          </cell>
        </row>
        <row r="201">
          <cell r="A201" t="str">
            <v>SEA</v>
          </cell>
          <cell r="B201" t="str">
            <v>1126 - SEADP ED. ANEXO I  (PRUD. MORAIS, 320)</v>
          </cell>
          <cell r="C201">
            <v>270</v>
          </cell>
          <cell r="D201">
            <v>0.68</v>
          </cell>
        </row>
        <row r="202">
          <cell r="A202" t="str">
            <v>333</v>
          </cell>
          <cell r="B202" t="str">
            <v>1133 - 333.ZE - BELO HORIZONTE   (31) 3384-3877</v>
          </cell>
          <cell r="C202">
            <v>75</v>
          </cell>
          <cell r="D202">
            <v>0.68</v>
          </cell>
        </row>
        <row r="203">
          <cell r="A203" t="str">
            <v>334</v>
          </cell>
          <cell r="B203" t="str">
            <v>1134 - 334.ZE - BELO HORIZONTE   (31) 3453-1281</v>
          </cell>
          <cell r="C203">
            <v>30</v>
          </cell>
          <cell r="D203">
            <v>0.68</v>
          </cell>
        </row>
        <row r="204">
          <cell r="A204" t="str">
            <v>336</v>
          </cell>
          <cell r="B204" t="str">
            <v>1167 - 336.ZE - TURMALINA   (38) 3527-1388</v>
          </cell>
          <cell r="C204">
            <v>9</v>
          </cell>
          <cell r="D204">
            <v>0.68</v>
          </cell>
        </row>
        <row r="205">
          <cell r="A205" t="str">
            <v>345</v>
          </cell>
          <cell r="B205" t="str">
            <v>1171 - 345.ZE - SANTA RITA DE CALDAS  (35) 3734-1330</v>
          </cell>
          <cell r="C205">
            <v>4</v>
          </cell>
          <cell r="D205">
            <v>0.68</v>
          </cell>
        </row>
        <row r="206">
          <cell r="A206" t="str">
            <v>342</v>
          </cell>
          <cell r="B206" t="str">
            <v>1173 - 342.ZE - MONTALVÂNIA   (38) 3614-1100</v>
          </cell>
          <cell r="C206">
            <v>3</v>
          </cell>
          <cell r="D206">
            <v>0.68</v>
          </cell>
        </row>
        <row r="207">
          <cell r="A207" t="str">
            <v>339</v>
          </cell>
          <cell r="B207" t="str">
            <v>1175 - 339.ZE - JEQUERI   (31) 3877-1413</v>
          </cell>
          <cell r="C207">
            <v>5</v>
          </cell>
          <cell r="D207">
            <v>0.68</v>
          </cell>
        </row>
        <row r="208">
          <cell r="A208" t="str">
            <v>340</v>
          </cell>
          <cell r="B208" t="str">
            <v>1176 - 340.ZE - NOVA PONTE   (34) 3356-1086</v>
          </cell>
          <cell r="C208">
            <v>5</v>
          </cell>
          <cell r="D208">
            <v>0.68</v>
          </cell>
        </row>
        <row r="209">
          <cell r="A209" t="str">
            <v>SEÇ</v>
          </cell>
          <cell r="B209" t="str">
            <v>1248 - SEÇÃO DE APOIO À GESTÃO E GOVERNANÇA DE TI - SAGTI</v>
          </cell>
          <cell r="C209">
            <v>5</v>
          </cell>
          <cell r="D209">
            <v>0.68</v>
          </cell>
        </row>
        <row r="210">
          <cell r="A210" t="str">
            <v>347</v>
          </cell>
          <cell r="B210" t="str">
            <v>1258 - 347.ZE - UBERABA   (34) 3316-5094</v>
          </cell>
          <cell r="C210">
            <v>25</v>
          </cell>
          <cell r="D210">
            <v>0.68</v>
          </cell>
        </row>
        <row r="211">
          <cell r="A211" t="str">
            <v>348</v>
          </cell>
          <cell r="B211" t="str">
            <v>1266 - 348.ZE - IPATINGA   (31) 3825-5167</v>
          </cell>
          <cell r="C211">
            <v>10</v>
          </cell>
          <cell r="D211">
            <v>0.68</v>
          </cell>
        </row>
        <row r="212">
          <cell r="A212" t="str">
            <v>SEÇ</v>
          </cell>
          <cell r="B212" t="str">
            <v>1282 - SEÇÃO DE AUDITORIA E ANÁLISE DE CONTAS PARTIDÁRIAS - SACOP</v>
          </cell>
          <cell r="C212">
            <v>1</v>
          </cell>
          <cell r="D212">
            <v>0.68</v>
          </cell>
        </row>
        <row r="213">
          <cell r="A213" t="str">
            <v>350</v>
          </cell>
          <cell r="B213" t="str">
            <v>1287 - 350.ZE - POÇOS DE CALDAS</v>
          </cell>
          <cell r="C213">
            <v>10</v>
          </cell>
          <cell r="D213">
            <v>0.68</v>
          </cell>
        </row>
        <row r="214">
          <cell r="A214" t="str">
            <v>SEA</v>
          </cell>
          <cell r="B214" t="str">
            <v>1310 - SEADP - ED. STRADIVARIUS</v>
          </cell>
          <cell r="C214">
            <v>141</v>
          </cell>
          <cell r="D214">
            <v>0.68</v>
          </cell>
        </row>
      </sheetData>
      <sheetData sheetId="6" refreshError="1">
        <row r="1">
          <cell r="A1" t="str">
            <v>ZE</v>
          </cell>
          <cell r="B1" t="str">
            <v xml:space="preserve">  U.R.</v>
          </cell>
          <cell r="C1" t="str">
            <v>Qtde. Fornecida</v>
          </cell>
          <cell r="D1" t="str">
            <v>Preço Médio de Saída</v>
          </cell>
        </row>
        <row r="2">
          <cell r="A2" t="str">
            <v>- C</v>
          </cell>
          <cell r="B2" t="str">
            <v>001000 - CAE.276 - UBERABA (SEDE - 2º ANDAR) - CENTRAL DE ATENDIMENTO AO ELEITOR</v>
          </cell>
          <cell r="C2">
            <v>5</v>
          </cell>
          <cell r="D2">
            <v>5.19</v>
          </cell>
        </row>
        <row r="3">
          <cell r="A3" t="str">
            <v>- S</v>
          </cell>
          <cell r="B3" t="str">
            <v>001017 - SEÇÃO DE ANÁLISE TÉCNICA DE PROCESSOS DE PESSOAL - SATEP</v>
          </cell>
          <cell r="C3">
            <v>1</v>
          </cell>
          <cell r="D3">
            <v>5.19</v>
          </cell>
        </row>
        <row r="4">
          <cell r="A4" t="str">
            <v>- C</v>
          </cell>
          <cell r="B4" t="str">
            <v>001022 - CAE.920 - BELO HORIZONTE (VENDA NOVA) - CENTRAL DE ATENDIMENTO AO ELEITOR</v>
          </cell>
          <cell r="C4">
            <v>6</v>
          </cell>
          <cell r="D4">
            <v>5.19</v>
          </cell>
        </row>
        <row r="5">
          <cell r="A5" t="str">
            <v>351</v>
          </cell>
          <cell r="B5" t="str">
            <v>0446 - 351.ZE - IBIRITE   (31) 3533-2373</v>
          </cell>
          <cell r="C5">
            <v>2</v>
          </cell>
          <cell r="D5">
            <v>5.19</v>
          </cell>
        </row>
        <row r="6">
          <cell r="A6" t="str">
            <v>002</v>
          </cell>
          <cell r="B6" t="str">
            <v>0467 - 002.ZE - ABRE CAMPO   (31) 3872-1602</v>
          </cell>
          <cell r="C6">
            <v>7</v>
          </cell>
          <cell r="D6">
            <v>5.19</v>
          </cell>
        </row>
        <row r="7">
          <cell r="A7" t="str">
            <v>003</v>
          </cell>
          <cell r="B7" t="str">
            <v>0468 - 003.ZE - ACUCENA   (33) 3298-1227</v>
          </cell>
          <cell r="C7">
            <v>6</v>
          </cell>
          <cell r="D7">
            <v>5.19</v>
          </cell>
        </row>
        <row r="8">
          <cell r="A8" t="str">
            <v>006</v>
          </cell>
          <cell r="B8" t="str">
            <v>0471 - 006.ZE - AIURUOCA   (35) 3344-1415</v>
          </cell>
          <cell r="C8">
            <v>3</v>
          </cell>
          <cell r="D8">
            <v>5.19</v>
          </cell>
        </row>
        <row r="9">
          <cell r="A9" t="str">
            <v>007</v>
          </cell>
          <cell r="B9" t="str">
            <v>0472 - 007.ZE - ALEM PARAIBA   (32) 3462-3820</v>
          </cell>
          <cell r="C9">
            <v>8</v>
          </cell>
          <cell r="D9">
            <v>5.19</v>
          </cell>
        </row>
        <row r="10">
          <cell r="A10" t="str">
            <v>010</v>
          </cell>
          <cell r="B10" t="str">
            <v>0475 - 010.ZE - ALPINOPOLIS   (35) 3523-1008</v>
          </cell>
          <cell r="C10">
            <v>5</v>
          </cell>
          <cell r="D10">
            <v>5.19</v>
          </cell>
        </row>
        <row r="11">
          <cell r="A11" t="str">
            <v>014</v>
          </cell>
          <cell r="B11" t="str">
            <v>0479 - 014.ZE - ANDRELANDIA   (35) 3325-1094</v>
          </cell>
          <cell r="C11">
            <v>2</v>
          </cell>
          <cell r="D11">
            <v>5.19</v>
          </cell>
        </row>
        <row r="12">
          <cell r="A12" t="str">
            <v>015</v>
          </cell>
          <cell r="B12" t="str">
            <v>0480 - 015.ZE - ARACUAI   (33) 3731-1022</v>
          </cell>
          <cell r="C12">
            <v>2</v>
          </cell>
          <cell r="D12">
            <v>5.19</v>
          </cell>
        </row>
        <row r="13">
          <cell r="A13" t="str">
            <v>016</v>
          </cell>
          <cell r="B13" t="str">
            <v>0481 - 016.ZE - ARAGUARI   (34) 3690-3156</v>
          </cell>
          <cell r="C13">
            <v>25</v>
          </cell>
          <cell r="D13">
            <v>5.19</v>
          </cell>
        </row>
        <row r="14">
          <cell r="A14" t="str">
            <v>017</v>
          </cell>
          <cell r="B14" t="str">
            <v>0482 - 017.ZE - ARAXA   (34) 3661-1511</v>
          </cell>
          <cell r="C14">
            <v>10</v>
          </cell>
          <cell r="D14">
            <v>5.19</v>
          </cell>
        </row>
        <row r="15">
          <cell r="A15" t="str">
            <v>021</v>
          </cell>
          <cell r="B15" t="str">
            <v>0486 - 021.ZE - BAMBUI   (37) 3431-1910</v>
          </cell>
          <cell r="C15">
            <v>12</v>
          </cell>
          <cell r="D15">
            <v>5.19</v>
          </cell>
        </row>
        <row r="16">
          <cell r="A16" t="str">
            <v>024</v>
          </cell>
          <cell r="B16" t="str">
            <v>0489 - 024.ZE - BARBACENA   (32) 3331-2964</v>
          </cell>
          <cell r="C16">
            <v>26</v>
          </cell>
          <cell r="D16">
            <v>5.19</v>
          </cell>
        </row>
        <row r="17">
          <cell r="A17" t="str">
            <v>025</v>
          </cell>
          <cell r="B17" t="str">
            <v>0490 - 025.ZE - BARBACENA   (32) 3331-5103</v>
          </cell>
          <cell r="C17">
            <v>8</v>
          </cell>
          <cell r="D17">
            <v>5.19</v>
          </cell>
        </row>
        <row r="18">
          <cell r="A18" t="str">
            <v>050</v>
          </cell>
          <cell r="B18" t="str">
            <v>0496 - 050.ZE - BRASILIA DE MINAS   (38) 3231-3040</v>
          </cell>
          <cell r="C18">
            <v>2</v>
          </cell>
          <cell r="D18">
            <v>5.19</v>
          </cell>
        </row>
        <row r="19">
          <cell r="A19" t="str">
            <v>033</v>
          </cell>
          <cell r="B19" t="str">
            <v>0503 - 033.ZE - BELO HORIZONTE   (31) 3296-8826</v>
          </cell>
          <cell r="C19">
            <v>2</v>
          </cell>
          <cell r="D19">
            <v>5.19</v>
          </cell>
        </row>
        <row r="20">
          <cell r="A20" t="str">
            <v>038</v>
          </cell>
          <cell r="B20" t="str">
            <v>0508 - 038.ZE - BELO HORIZONTE   (31) 3453-6006</v>
          </cell>
          <cell r="C20">
            <v>9</v>
          </cell>
          <cell r="D20">
            <v>5.19</v>
          </cell>
        </row>
        <row r="21">
          <cell r="A21" t="str">
            <v>041</v>
          </cell>
          <cell r="B21" t="str">
            <v>0511 - 041.ZE - IGARAPE   (31) 3534-2243</v>
          </cell>
          <cell r="C21">
            <v>13</v>
          </cell>
          <cell r="D21">
            <v>5.19</v>
          </cell>
        </row>
        <row r="22">
          <cell r="A22" t="str">
            <v>042</v>
          </cell>
          <cell r="B22" t="str">
            <v>0512 - 042.ZE - BICAS   (32) 3271-1153</v>
          </cell>
          <cell r="C22">
            <v>3</v>
          </cell>
          <cell r="D22">
            <v>5.19</v>
          </cell>
        </row>
        <row r="23">
          <cell r="A23" t="str">
            <v>044</v>
          </cell>
          <cell r="B23" t="str">
            <v>0514 - 044.ZE - BOCAIUVA   (38) 3251-1166</v>
          </cell>
          <cell r="C23">
            <v>4</v>
          </cell>
          <cell r="D23">
            <v>5.19</v>
          </cell>
        </row>
        <row r="24">
          <cell r="A24" t="str">
            <v>047</v>
          </cell>
          <cell r="B24" t="str">
            <v>0517 - 047.ZE - BONFIM   (31) 3576-1377</v>
          </cell>
          <cell r="C24">
            <v>5</v>
          </cell>
          <cell r="D24">
            <v>5.19</v>
          </cell>
        </row>
        <row r="25">
          <cell r="A25" t="str">
            <v>051</v>
          </cell>
          <cell r="B25" t="str">
            <v>0520 - 051.ZE - BRAZÓPOLIS   (35) 3641-1600</v>
          </cell>
          <cell r="C25">
            <v>9</v>
          </cell>
          <cell r="D25">
            <v>5.19</v>
          </cell>
        </row>
        <row r="26">
          <cell r="A26" t="str">
            <v>052</v>
          </cell>
          <cell r="B26" t="str">
            <v>0521 - 052.ZE - BRUMADINHO   (31) 3571-1192</v>
          </cell>
          <cell r="C26">
            <v>11</v>
          </cell>
          <cell r="D26">
            <v>5.19</v>
          </cell>
        </row>
        <row r="27">
          <cell r="A27" t="str">
            <v>054</v>
          </cell>
          <cell r="B27" t="str">
            <v>0523 - 054.ZE - BUENOPOLIS   (38) 3756-1397</v>
          </cell>
          <cell r="C27">
            <v>3</v>
          </cell>
          <cell r="D27">
            <v>5.19</v>
          </cell>
        </row>
        <row r="28">
          <cell r="A28" t="str">
            <v>056</v>
          </cell>
          <cell r="B28" t="str">
            <v>0525 - 056.ZE - CAETE   (31) 3651-3727</v>
          </cell>
          <cell r="C28">
            <v>2</v>
          </cell>
          <cell r="D28">
            <v>5.19</v>
          </cell>
        </row>
        <row r="29">
          <cell r="A29" t="str">
            <v>058</v>
          </cell>
          <cell r="B29" t="str">
            <v>0527 - 058.ZE - CAMANDUCAIA   (35) 3433-1457</v>
          </cell>
          <cell r="C29">
            <v>10</v>
          </cell>
          <cell r="D29">
            <v>5.19</v>
          </cell>
        </row>
        <row r="30">
          <cell r="A30" t="str">
            <v>065</v>
          </cell>
          <cell r="B30" t="str">
            <v>0534 - 065.ZE - CAMPOS GERAIS   (35) 3853-1435</v>
          </cell>
          <cell r="C30">
            <v>1</v>
          </cell>
          <cell r="D30">
            <v>5.19</v>
          </cell>
        </row>
        <row r="31">
          <cell r="A31" t="str">
            <v>067</v>
          </cell>
          <cell r="B31" t="str">
            <v>0536 - 067.ZE - CAPELINHA   (33) 3516-1701</v>
          </cell>
          <cell r="C31">
            <v>3</v>
          </cell>
          <cell r="D31">
            <v>5.19</v>
          </cell>
        </row>
        <row r="32">
          <cell r="A32" t="str">
            <v>073</v>
          </cell>
          <cell r="B32" t="str">
            <v>0542 - 073.ZE - CARLOS CHAGAS   (33) 3624-1622</v>
          </cell>
          <cell r="C32">
            <v>6</v>
          </cell>
          <cell r="D32">
            <v>5.19</v>
          </cell>
        </row>
        <row r="33">
          <cell r="A33" t="str">
            <v>077</v>
          </cell>
          <cell r="B33" t="str">
            <v>0546 - 077.ZE - CARMO DO RIO CLARO   (35) 3561-1793</v>
          </cell>
          <cell r="C33">
            <v>4</v>
          </cell>
          <cell r="D33">
            <v>5.19</v>
          </cell>
        </row>
        <row r="34">
          <cell r="A34" t="str">
            <v>079</v>
          </cell>
          <cell r="B34" t="str">
            <v>0548 - 079.ZE - CATAGUASES   (32) 3429-2529</v>
          </cell>
          <cell r="C34">
            <v>5</v>
          </cell>
          <cell r="D34">
            <v>5.19</v>
          </cell>
        </row>
        <row r="35">
          <cell r="A35" t="str">
            <v>082</v>
          </cell>
          <cell r="B35" t="str">
            <v>0551 - 082.ZE - CONCEICAO DAS ALAGOAS   (34) 3321-3425</v>
          </cell>
          <cell r="C35">
            <v>6</v>
          </cell>
          <cell r="D35">
            <v>5.19</v>
          </cell>
        </row>
        <row r="36">
          <cell r="A36" t="str">
            <v>083</v>
          </cell>
          <cell r="B36" t="str">
            <v>0552 - 083.ZE - CONCEICAO DO MATO DENTRO   (31) 3868-1833</v>
          </cell>
          <cell r="C36">
            <v>18</v>
          </cell>
          <cell r="D36">
            <v>5.19</v>
          </cell>
        </row>
        <row r="37">
          <cell r="A37" t="str">
            <v>089</v>
          </cell>
          <cell r="B37" t="str">
            <v>0558 - 089.ZE - CONSELHEIRO PENA   (33) 3261-1077</v>
          </cell>
          <cell r="C37">
            <v>4</v>
          </cell>
          <cell r="D37">
            <v>5.19</v>
          </cell>
        </row>
        <row r="38">
          <cell r="A38" t="str">
            <v>094</v>
          </cell>
          <cell r="B38" t="str">
            <v>0563 - 094.ZE - CORACAO DE JESUS   (38) 3228-1138</v>
          </cell>
          <cell r="C38">
            <v>7</v>
          </cell>
          <cell r="D38">
            <v>5.19</v>
          </cell>
        </row>
        <row r="39">
          <cell r="A39" t="str">
            <v>095</v>
          </cell>
          <cell r="B39" t="str">
            <v>0564 - 095.ZE - CORINTO   (38) 3751-2322</v>
          </cell>
          <cell r="C39">
            <v>5</v>
          </cell>
          <cell r="D39">
            <v>5.19</v>
          </cell>
        </row>
        <row r="40">
          <cell r="A40" t="str">
            <v>097</v>
          </cell>
          <cell r="B40" t="str">
            <v>0569 - 097.ZE - CORONEL FABRICIANO   (31) 3842-1526</v>
          </cell>
          <cell r="C40">
            <v>5</v>
          </cell>
          <cell r="D40">
            <v>5.19</v>
          </cell>
        </row>
        <row r="41">
          <cell r="A41" t="str">
            <v>098</v>
          </cell>
          <cell r="B41" t="str">
            <v>0570 - 098.ZE - TIMOTEO   (31) 3847-4807</v>
          </cell>
          <cell r="C41">
            <v>6</v>
          </cell>
          <cell r="D41">
            <v>5.19</v>
          </cell>
        </row>
        <row r="42">
          <cell r="A42" t="str">
            <v>100</v>
          </cell>
          <cell r="B42" t="str">
            <v>0572 - 100.ZE - CURVELO   (38) 3721-3722</v>
          </cell>
          <cell r="C42">
            <v>1</v>
          </cell>
          <cell r="D42">
            <v>5.19</v>
          </cell>
        </row>
        <row r="43">
          <cell r="A43" t="str">
            <v>101</v>
          </cell>
          <cell r="B43" t="str">
            <v>0573 - 101.ZE - DIAMANTINA   (38) 3531-3199</v>
          </cell>
          <cell r="C43">
            <v>5</v>
          </cell>
          <cell r="D43">
            <v>5.19</v>
          </cell>
        </row>
        <row r="44">
          <cell r="A44" t="str">
            <v>103</v>
          </cell>
          <cell r="B44" t="str">
            <v>0575 - 103.ZE - DIVINOPOLIS   (37) 3222-6343</v>
          </cell>
          <cell r="C44">
            <v>3</v>
          </cell>
          <cell r="D44">
            <v>5.19</v>
          </cell>
        </row>
        <row r="45">
          <cell r="A45" t="str">
            <v>108</v>
          </cell>
          <cell r="B45" t="str">
            <v>0580 - 108.ZE - ESMERALDAS   (31) 3538-1425</v>
          </cell>
          <cell r="C45">
            <v>1</v>
          </cell>
          <cell r="D45">
            <v>5.19</v>
          </cell>
        </row>
        <row r="46">
          <cell r="A46" t="str">
            <v>110</v>
          </cell>
          <cell r="B46" t="str">
            <v>0582 - 110.ZE - ESTRELA DO SUL   (34) 3843-1150</v>
          </cell>
          <cell r="C46">
            <v>1</v>
          </cell>
          <cell r="D46">
            <v>5.19</v>
          </cell>
        </row>
        <row r="47">
          <cell r="A47" t="str">
            <v>114</v>
          </cell>
          <cell r="B47" t="str">
            <v>0586 - 114.ZE - FORMIGA   (37) 3321-1846</v>
          </cell>
          <cell r="C47">
            <v>5</v>
          </cell>
          <cell r="D47">
            <v>5.19</v>
          </cell>
        </row>
        <row r="48">
          <cell r="A48" t="str">
            <v>115</v>
          </cell>
          <cell r="B48" t="str">
            <v>0587 - 115.ZE - FRANCISCO SA   (38) 3233-1552</v>
          </cell>
          <cell r="C48">
            <v>4</v>
          </cell>
          <cell r="D48">
            <v>5.19</v>
          </cell>
        </row>
        <row r="49">
          <cell r="A49" t="str">
            <v>117</v>
          </cell>
          <cell r="B49" t="str">
            <v>0589 - 117.ZE - GALILEIA   (33) 3244-1192</v>
          </cell>
          <cell r="C49">
            <v>10</v>
          </cell>
          <cell r="D49">
            <v>5.19</v>
          </cell>
        </row>
        <row r="50">
          <cell r="A50" t="str">
            <v>118</v>
          </cell>
          <cell r="B50" t="str">
            <v>0590 - 118.ZE - GOVERNADOR VALADARES   (33) 3271-2018</v>
          </cell>
          <cell r="C50">
            <v>13</v>
          </cell>
          <cell r="D50">
            <v>5.19</v>
          </cell>
        </row>
        <row r="51">
          <cell r="A51" t="str">
            <v>120</v>
          </cell>
          <cell r="B51" t="str">
            <v>0592 - 120.ZE - GRAO MOGOL   (38) 3238-1166</v>
          </cell>
          <cell r="C51">
            <v>5</v>
          </cell>
          <cell r="D51">
            <v>5.19</v>
          </cell>
        </row>
        <row r="52">
          <cell r="A52" t="str">
            <v>126</v>
          </cell>
          <cell r="B52" t="str">
            <v>0598 - 126.ZE - IBIA   (34) 3631-2124</v>
          </cell>
          <cell r="C52">
            <v>4</v>
          </cell>
          <cell r="D52">
            <v>5.19</v>
          </cell>
        </row>
        <row r="53">
          <cell r="A53" t="str">
            <v>127</v>
          </cell>
          <cell r="B53" t="str">
            <v>0599 - 127.ZE - IBIRACI   (35) 3544-1207</v>
          </cell>
          <cell r="C53">
            <v>1</v>
          </cell>
          <cell r="D53">
            <v>5.19</v>
          </cell>
        </row>
        <row r="54">
          <cell r="A54" t="str">
            <v>128</v>
          </cell>
          <cell r="B54" t="str">
            <v>0600 - 128.ZE - INHAPIM   (33) 3315-1610</v>
          </cell>
          <cell r="C54">
            <v>10</v>
          </cell>
          <cell r="D54">
            <v>5.19</v>
          </cell>
        </row>
        <row r="55">
          <cell r="A55" t="str">
            <v>132</v>
          </cell>
          <cell r="B55" t="str">
            <v>0604 - 132.ZE - ITABIRA   (31) 3831-5065</v>
          </cell>
          <cell r="C55">
            <v>5</v>
          </cell>
          <cell r="D55">
            <v>5.19</v>
          </cell>
        </row>
        <row r="56">
          <cell r="A56" t="str">
            <v>133</v>
          </cell>
          <cell r="B56" t="str">
            <v>0605 - 133.ZE - ITABIRITO   (31) 3561-1467</v>
          </cell>
          <cell r="C56">
            <v>10</v>
          </cell>
          <cell r="D56">
            <v>5.19</v>
          </cell>
        </row>
        <row r="57">
          <cell r="A57" t="str">
            <v>134</v>
          </cell>
          <cell r="B57" t="str">
            <v>0606 - 134.ZE - ITAJUBA   (35) 3622-2244</v>
          </cell>
          <cell r="C57">
            <v>3</v>
          </cell>
          <cell r="D57">
            <v>5.19</v>
          </cell>
        </row>
        <row r="58">
          <cell r="A58" t="str">
            <v>135</v>
          </cell>
          <cell r="B58" t="str">
            <v>0607 - 135.ZE - ITAMARANDIBA   (38) 3521-1488</v>
          </cell>
          <cell r="C58">
            <v>2</v>
          </cell>
          <cell r="D58">
            <v>5.19</v>
          </cell>
        </row>
        <row r="59">
          <cell r="A59" t="str">
            <v>138</v>
          </cell>
          <cell r="B59" t="str">
            <v>0610 - 138.ZE - ITANHOMI   (33) 3231-1488</v>
          </cell>
          <cell r="C59">
            <v>2</v>
          </cell>
          <cell r="D59">
            <v>5.19</v>
          </cell>
        </row>
        <row r="60">
          <cell r="A60" t="str">
            <v>139</v>
          </cell>
          <cell r="B60" t="str">
            <v>0611 - 139.ZE - ITAPECERICA   (37) 3341-1903</v>
          </cell>
          <cell r="C60">
            <v>2</v>
          </cell>
          <cell r="D60">
            <v>5.19</v>
          </cell>
        </row>
        <row r="61">
          <cell r="A61" t="str">
            <v>140</v>
          </cell>
          <cell r="B61" t="str">
            <v>0612 - 140.ZE - ITAUNA   (37) 3241-1080</v>
          </cell>
          <cell r="C61">
            <v>2</v>
          </cell>
          <cell r="D61">
            <v>5.19</v>
          </cell>
        </row>
        <row r="62">
          <cell r="A62" t="str">
            <v>141</v>
          </cell>
          <cell r="B62" t="str">
            <v>0613 - 141.ZE - ITUIUTABA   (34) 3261-7633</v>
          </cell>
          <cell r="C62">
            <v>3</v>
          </cell>
          <cell r="D62">
            <v>5.19</v>
          </cell>
        </row>
        <row r="63">
          <cell r="A63" t="str">
            <v>144</v>
          </cell>
          <cell r="B63" t="str">
            <v>0616 - 144.ZE - JACINTO   (33) 3723-1131</v>
          </cell>
          <cell r="C63">
            <v>2</v>
          </cell>
          <cell r="D63">
            <v>5.19</v>
          </cell>
        </row>
        <row r="64">
          <cell r="A64" t="str">
            <v>147</v>
          </cell>
          <cell r="B64" t="str">
            <v>0619 - 147.ZE - JANAUBA   (38) 3821-2003</v>
          </cell>
          <cell r="C64">
            <v>1</v>
          </cell>
          <cell r="D64">
            <v>5.19</v>
          </cell>
        </row>
        <row r="65">
          <cell r="A65" t="str">
            <v>148</v>
          </cell>
          <cell r="B65" t="str">
            <v>0620 - 148.ZE - JANUARIA   (38) 3621-2370</v>
          </cell>
          <cell r="C65">
            <v>6</v>
          </cell>
          <cell r="D65">
            <v>5.19</v>
          </cell>
        </row>
        <row r="66">
          <cell r="A66" t="str">
            <v>150</v>
          </cell>
          <cell r="B66" t="str">
            <v>0622 - 150.ZE - JOAO MONLEVADE   (31) 3852-5799</v>
          </cell>
          <cell r="C66">
            <v>4</v>
          </cell>
          <cell r="D66">
            <v>5.19</v>
          </cell>
        </row>
        <row r="67">
          <cell r="A67" t="str">
            <v>151</v>
          </cell>
          <cell r="B67" t="str">
            <v>0623 - 151.ZE - JOAO PINHEIRO   (38) 3561-2884</v>
          </cell>
          <cell r="C67">
            <v>3</v>
          </cell>
          <cell r="D67">
            <v>5.19</v>
          </cell>
        </row>
        <row r="68">
          <cell r="A68" t="str">
            <v>153</v>
          </cell>
          <cell r="B68" t="str">
            <v>0625 - 153.ZE - JUIZ DE FORA   (32) 3217-3344</v>
          </cell>
          <cell r="C68">
            <v>18</v>
          </cell>
          <cell r="D68">
            <v>5.19</v>
          </cell>
        </row>
        <row r="69">
          <cell r="A69" t="str">
            <v>156</v>
          </cell>
          <cell r="B69" t="str">
            <v>0628 - 156.ZE - LAGOA DA PRATA   (37) 3261-2855</v>
          </cell>
          <cell r="C69">
            <v>3</v>
          </cell>
          <cell r="D69">
            <v>5.19</v>
          </cell>
        </row>
        <row r="70">
          <cell r="A70" t="str">
            <v>158</v>
          </cell>
          <cell r="B70" t="str">
            <v>0630 - 158.ZE - LAJINHA   (33) 3344-1699</v>
          </cell>
          <cell r="C70">
            <v>2</v>
          </cell>
          <cell r="D70">
            <v>5.19</v>
          </cell>
        </row>
        <row r="71">
          <cell r="A71" t="str">
            <v>159</v>
          </cell>
          <cell r="B71" t="str">
            <v>0631 - 159.ZE - LAMBARI   (35) 3271-1719</v>
          </cell>
          <cell r="C71">
            <v>5</v>
          </cell>
          <cell r="D71">
            <v>5.19</v>
          </cell>
        </row>
        <row r="72">
          <cell r="A72" t="str">
            <v>162</v>
          </cell>
          <cell r="B72" t="str">
            <v>0634 - 162.ZE - LIMA DUARTE   (32) 3281-1122</v>
          </cell>
          <cell r="C72">
            <v>26</v>
          </cell>
          <cell r="D72">
            <v>5.19</v>
          </cell>
        </row>
        <row r="73">
          <cell r="A73" t="str">
            <v>163</v>
          </cell>
          <cell r="B73" t="str">
            <v>0635 - 163.ZE - LUZ   (37) 3421-3177</v>
          </cell>
          <cell r="C73">
            <v>7</v>
          </cell>
          <cell r="D73">
            <v>5.19</v>
          </cell>
        </row>
        <row r="74">
          <cell r="A74" t="str">
            <v>164</v>
          </cell>
          <cell r="B74" t="str">
            <v>0636 - 164.ZE - MACHADO   (35) 3295-3198</v>
          </cell>
          <cell r="C74">
            <v>6</v>
          </cell>
          <cell r="D74">
            <v>5.19</v>
          </cell>
        </row>
        <row r="75">
          <cell r="A75" t="str">
            <v>166</v>
          </cell>
          <cell r="B75" t="str">
            <v>0638 - 166.ZE - MANGA   (38) 3615-1409</v>
          </cell>
          <cell r="C75">
            <v>4</v>
          </cell>
          <cell r="D75">
            <v>5.19</v>
          </cell>
        </row>
        <row r="76">
          <cell r="A76" t="str">
            <v>167</v>
          </cell>
          <cell r="B76" t="str">
            <v>0639 - 167.ZE - MANHUACU   (33) 3331-1926</v>
          </cell>
          <cell r="C76">
            <v>3</v>
          </cell>
          <cell r="D76">
            <v>5.19</v>
          </cell>
        </row>
        <row r="77">
          <cell r="A77" t="str">
            <v>168</v>
          </cell>
          <cell r="B77" t="str">
            <v>0640 - 168.ZE - MANHUMIRIM   (33) 3341-2041</v>
          </cell>
          <cell r="C77">
            <v>60</v>
          </cell>
          <cell r="D77">
            <v>5.19</v>
          </cell>
        </row>
        <row r="78">
          <cell r="A78" t="str">
            <v>169</v>
          </cell>
          <cell r="B78" t="str">
            <v>0641 - 169.ZE - MANTENA   (33) 3241-1863</v>
          </cell>
          <cell r="C78">
            <v>2</v>
          </cell>
          <cell r="D78">
            <v>5.19</v>
          </cell>
        </row>
        <row r="79">
          <cell r="A79" t="str">
            <v>170</v>
          </cell>
          <cell r="B79" t="str">
            <v>0642 - 170.ZE - MAR DE ESPANHA   (32) 3276-1169</v>
          </cell>
          <cell r="C79">
            <v>1</v>
          </cell>
          <cell r="D79">
            <v>5.19</v>
          </cell>
        </row>
        <row r="80">
          <cell r="A80" t="str">
            <v>171</v>
          </cell>
          <cell r="B80" t="str">
            <v>0643 - 171.ZE - MARIANA   (31) 3557-2148</v>
          </cell>
          <cell r="C80">
            <v>13</v>
          </cell>
          <cell r="D80">
            <v>5.19</v>
          </cell>
        </row>
        <row r="81">
          <cell r="A81" t="str">
            <v>173</v>
          </cell>
          <cell r="B81" t="str">
            <v>0645 - 173.ZE - MATIAS BARBOSA   (32) 3273-1048</v>
          </cell>
          <cell r="C81">
            <v>6</v>
          </cell>
          <cell r="D81">
            <v>5.19</v>
          </cell>
        </row>
        <row r="82">
          <cell r="A82" t="str">
            <v>177</v>
          </cell>
          <cell r="B82" t="str">
            <v>0649 - 177.ZE - MINAS NOVAS   (33) 3764-1199</v>
          </cell>
          <cell r="C82">
            <v>4</v>
          </cell>
          <cell r="D82">
            <v>5.19</v>
          </cell>
        </row>
        <row r="83">
          <cell r="A83" t="str">
            <v>180</v>
          </cell>
          <cell r="B83" t="str">
            <v>0652 - 180.ZE - MONTE AZUL   (38) 3811-1401</v>
          </cell>
          <cell r="C83">
            <v>4</v>
          </cell>
          <cell r="D83">
            <v>5.19</v>
          </cell>
        </row>
        <row r="84">
          <cell r="A84" t="str">
            <v>184</v>
          </cell>
          <cell r="B84" t="str">
            <v>0657 - 184.ZE - MONTES CLAROS   (38) 3224-5505</v>
          </cell>
          <cell r="C84">
            <v>8</v>
          </cell>
          <cell r="D84">
            <v>5.19</v>
          </cell>
        </row>
        <row r="85">
          <cell r="A85" t="str">
            <v>187</v>
          </cell>
          <cell r="B85" t="str">
            <v>0660 - 187.ZE - MURIAE   (32) 3722-2771</v>
          </cell>
          <cell r="C85">
            <v>2</v>
          </cell>
          <cell r="D85">
            <v>5.19</v>
          </cell>
        </row>
        <row r="86">
          <cell r="A86" t="str">
            <v>189</v>
          </cell>
          <cell r="B86" t="str">
            <v>0662 - 189.ZE - MUZAMBINHO   (35) 3571-2518</v>
          </cell>
          <cell r="C86">
            <v>5</v>
          </cell>
          <cell r="D86">
            <v>5.19</v>
          </cell>
        </row>
        <row r="87">
          <cell r="A87" t="str">
            <v>190</v>
          </cell>
          <cell r="B87" t="str">
            <v>0663 - 190.ZE - NANUQUE   (33) 3621-4866</v>
          </cell>
          <cell r="C87">
            <v>3</v>
          </cell>
          <cell r="D87">
            <v>5.19</v>
          </cell>
        </row>
        <row r="88">
          <cell r="A88" t="str">
            <v>194</v>
          </cell>
          <cell r="B88" t="str">
            <v>0667 - 194.ZE - NOVA LIMA   (31) 3541-3206</v>
          </cell>
          <cell r="C88">
            <v>3</v>
          </cell>
          <cell r="D88">
            <v>5.19</v>
          </cell>
        </row>
        <row r="89">
          <cell r="A89" t="str">
            <v>196</v>
          </cell>
          <cell r="B89" t="str">
            <v>0669 - 196.ZE - NOVO CRUZEIRO   (33) 3533-1345</v>
          </cell>
          <cell r="C89">
            <v>3</v>
          </cell>
          <cell r="D89">
            <v>5.19</v>
          </cell>
        </row>
        <row r="90">
          <cell r="A90" t="str">
            <v>197</v>
          </cell>
          <cell r="B90" t="str">
            <v>0670 - 197.ZE - OLIVEIRA   (37) 3331-3717</v>
          </cell>
          <cell r="C90">
            <v>4</v>
          </cell>
          <cell r="D90">
            <v>5.19</v>
          </cell>
        </row>
        <row r="91">
          <cell r="A91" t="str">
            <v>200</v>
          </cell>
          <cell r="B91" t="str">
            <v>0673 - 200.ZE - OURO PRETO   (31) 3551-5165</v>
          </cell>
          <cell r="C91">
            <v>8</v>
          </cell>
          <cell r="D91">
            <v>5.19</v>
          </cell>
        </row>
        <row r="92">
          <cell r="A92" t="str">
            <v>201</v>
          </cell>
          <cell r="B92" t="str">
            <v>0678 - 201.ZE - PALMA   (32) 3446-1310</v>
          </cell>
          <cell r="C92">
            <v>12</v>
          </cell>
          <cell r="D92">
            <v>5.19</v>
          </cell>
        </row>
        <row r="93">
          <cell r="A93" t="str">
            <v>205</v>
          </cell>
          <cell r="B93" t="str">
            <v>0682 - 205.ZE - PARAISOPOLIS   (35) 3651-1345</v>
          </cell>
          <cell r="C93">
            <v>3</v>
          </cell>
          <cell r="D93">
            <v>5.19</v>
          </cell>
        </row>
        <row r="94">
          <cell r="A94" t="str">
            <v>206</v>
          </cell>
          <cell r="B94" t="str">
            <v>0683 - 206.ZE - PARAOPEBA   (31) 3714-2220</v>
          </cell>
          <cell r="C94">
            <v>7</v>
          </cell>
          <cell r="D94">
            <v>5.19</v>
          </cell>
        </row>
        <row r="95">
          <cell r="A95" t="str">
            <v>208</v>
          </cell>
          <cell r="B95" t="str">
            <v>0684 - 208.ZE - PASSA TEMPO   (37) 3335-1222</v>
          </cell>
          <cell r="C95">
            <v>2</v>
          </cell>
          <cell r="D95">
            <v>5.19</v>
          </cell>
        </row>
        <row r="96">
          <cell r="A96" t="str">
            <v>210</v>
          </cell>
          <cell r="B96" t="str">
            <v>0686 - 210.ZE - PATOS DE MINAS   (34) 3821-9769</v>
          </cell>
          <cell r="C96">
            <v>7</v>
          </cell>
          <cell r="D96">
            <v>5.19</v>
          </cell>
        </row>
        <row r="97">
          <cell r="A97" t="str">
            <v>213</v>
          </cell>
          <cell r="B97" t="str">
            <v>0689 - 213.ZE - PEDRA AZUL   (33) 3751-1154</v>
          </cell>
          <cell r="C97">
            <v>10</v>
          </cell>
          <cell r="D97">
            <v>5.19</v>
          </cell>
        </row>
        <row r="98">
          <cell r="A98" t="str">
            <v>215</v>
          </cell>
          <cell r="B98" t="str">
            <v>0691 - 215.ZE - PEDRO LEOPOLDO   (31) 3661-2822</v>
          </cell>
          <cell r="C98">
            <v>15</v>
          </cell>
          <cell r="D98">
            <v>5.19</v>
          </cell>
        </row>
        <row r="99">
          <cell r="A99" t="str">
            <v>216</v>
          </cell>
          <cell r="B99" t="str">
            <v>0692 - 216.ZE - PERDOES   (35) 3864-2073</v>
          </cell>
          <cell r="C99">
            <v>3</v>
          </cell>
          <cell r="D99">
            <v>5.19</v>
          </cell>
        </row>
        <row r="100">
          <cell r="A100" t="str">
            <v>218</v>
          </cell>
          <cell r="B100" t="str">
            <v>0693 - 218.ZE - PIRAPORA   (38) 3741-1424</v>
          </cell>
          <cell r="C100">
            <v>9</v>
          </cell>
          <cell r="D100">
            <v>5.19</v>
          </cell>
        </row>
        <row r="101">
          <cell r="A101" t="str">
            <v>220</v>
          </cell>
          <cell r="B101" t="str">
            <v>0695 - 220.ZE - PIUMHI   (37) 3371-2636</v>
          </cell>
          <cell r="C101">
            <v>4</v>
          </cell>
          <cell r="D101">
            <v>5.19</v>
          </cell>
        </row>
        <row r="102">
          <cell r="A102" t="str">
            <v>222</v>
          </cell>
          <cell r="B102" t="str">
            <v>0697 - 222.ZE - POCOS DE CALDAS   (35) 3722-3145</v>
          </cell>
          <cell r="C102">
            <v>4</v>
          </cell>
          <cell r="D102">
            <v>5.19</v>
          </cell>
        </row>
        <row r="103">
          <cell r="A103" t="str">
            <v>223</v>
          </cell>
          <cell r="B103" t="str">
            <v>0698 - 223.ZE - POMPEU   (37) 3523-1153</v>
          </cell>
          <cell r="C103">
            <v>2</v>
          </cell>
          <cell r="D103">
            <v>5.19</v>
          </cell>
        </row>
        <row r="104">
          <cell r="A104" t="str">
            <v>225</v>
          </cell>
          <cell r="B104" t="str">
            <v>0700 - 225.ZE - PONTE NOVA   (31) 3881-1928</v>
          </cell>
          <cell r="C104">
            <v>5</v>
          </cell>
          <cell r="D104">
            <v>5.19</v>
          </cell>
        </row>
        <row r="105">
          <cell r="A105" t="str">
            <v>226</v>
          </cell>
          <cell r="B105" t="str">
            <v>0701 - 226.ZE - PORTEIRINHA   (38) 3831-1078</v>
          </cell>
          <cell r="C105">
            <v>2</v>
          </cell>
          <cell r="D105">
            <v>5.19</v>
          </cell>
        </row>
        <row r="106">
          <cell r="A106" t="str">
            <v>227</v>
          </cell>
          <cell r="B106" t="str">
            <v>0702 - 227.ZE - POUSO ALEGRE   (35) 3422-2203</v>
          </cell>
          <cell r="C106">
            <v>50</v>
          </cell>
          <cell r="D106">
            <v>5.19</v>
          </cell>
        </row>
        <row r="107">
          <cell r="A107" t="str">
            <v>228</v>
          </cell>
          <cell r="B107" t="str">
            <v>0703 - 228.ZE - PRADOS   (32) 3353-6243</v>
          </cell>
          <cell r="C107">
            <v>2</v>
          </cell>
          <cell r="D107">
            <v>5.19</v>
          </cell>
        </row>
        <row r="108">
          <cell r="A108" t="str">
            <v>229</v>
          </cell>
          <cell r="B108" t="str">
            <v>0704 - 229.ZE - PRATA   (34) 3431-3735</v>
          </cell>
          <cell r="C108">
            <v>2</v>
          </cell>
          <cell r="D108">
            <v>5.19</v>
          </cell>
        </row>
        <row r="109">
          <cell r="A109" t="str">
            <v>231</v>
          </cell>
          <cell r="B109" t="str">
            <v>0706 - 231.ZE - RAUL SOARES   (33) 3351-1769</v>
          </cell>
          <cell r="C109">
            <v>4</v>
          </cell>
          <cell r="D109">
            <v>5.19</v>
          </cell>
        </row>
        <row r="110">
          <cell r="A110" t="str">
            <v>233</v>
          </cell>
          <cell r="B110" t="str">
            <v>0708 - 233.ZE - RESPLENDOR   (33) 3263-2023</v>
          </cell>
          <cell r="C110">
            <v>5</v>
          </cell>
          <cell r="D110">
            <v>5.19</v>
          </cell>
        </row>
        <row r="111">
          <cell r="A111" t="str">
            <v>234</v>
          </cell>
          <cell r="B111" t="str">
            <v>0709 - 234.ZE - RIO CASCA   (31) 3871-1098</v>
          </cell>
          <cell r="C111">
            <v>9</v>
          </cell>
          <cell r="D111">
            <v>5.19</v>
          </cell>
        </row>
        <row r="112">
          <cell r="A112" t="str">
            <v>235</v>
          </cell>
          <cell r="B112" t="str">
            <v>0710 - 235.ZE - RIO NOVO   (32) 3274-1128</v>
          </cell>
          <cell r="C112">
            <v>2</v>
          </cell>
          <cell r="D112">
            <v>5.19</v>
          </cell>
        </row>
        <row r="113">
          <cell r="A113" t="str">
            <v>237</v>
          </cell>
          <cell r="B113" t="str">
            <v>0712 - 237.ZE - RIO PARDO DE MINAS   (38) 3824-1335</v>
          </cell>
          <cell r="C113">
            <v>2</v>
          </cell>
          <cell r="D113">
            <v>5.19</v>
          </cell>
        </row>
        <row r="114">
          <cell r="A114" t="str">
            <v>239</v>
          </cell>
          <cell r="B114" t="str">
            <v>0714 - 239.ZE - RIO POMBA   (32) 3571-2254</v>
          </cell>
          <cell r="C114">
            <v>2</v>
          </cell>
          <cell r="D114">
            <v>5.19</v>
          </cell>
        </row>
        <row r="115">
          <cell r="A115" t="str">
            <v>240</v>
          </cell>
          <cell r="B115" t="str">
            <v>0715 - 240.ZE - RIO PRETO   (32) 3283-1533</v>
          </cell>
          <cell r="C115">
            <v>3</v>
          </cell>
          <cell r="D115">
            <v>5.19</v>
          </cell>
        </row>
        <row r="116">
          <cell r="A116" t="str">
            <v>241</v>
          </cell>
          <cell r="B116" t="str">
            <v>0716 - 241.ZE - SABARA   (31) 3671-3049</v>
          </cell>
          <cell r="C116">
            <v>6</v>
          </cell>
          <cell r="D116">
            <v>5.19</v>
          </cell>
        </row>
        <row r="117">
          <cell r="A117" t="str">
            <v>243</v>
          </cell>
          <cell r="B117" t="str">
            <v>0718 - 243.ZE - SACRAMENTO   (34) 3351-3090</v>
          </cell>
          <cell r="C117">
            <v>2</v>
          </cell>
          <cell r="D117">
            <v>5.19</v>
          </cell>
        </row>
        <row r="118">
          <cell r="A118" t="str">
            <v>244</v>
          </cell>
          <cell r="B118" t="str">
            <v>0719 - 244.ZE - SALINAS   (38) 3841-3655</v>
          </cell>
          <cell r="C118">
            <v>7</v>
          </cell>
          <cell r="D118">
            <v>5.19</v>
          </cell>
        </row>
        <row r="119">
          <cell r="A119" t="str">
            <v>246</v>
          </cell>
          <cell r="B119" t="str">
            <v>0721 - 246.ZE - SANTA LUZIA   (31) 3641-5211</v>
          </cell>
          <cell r="C119">
            <v>1</v>
          </cell>
          <cell r="D119">
            <v>5.19</v>
          </cell>
        </row>
        <row r="120">
          <cell r="A120" t="str">
            <v>249</v>
          </cell>
          <cell r="B120" t="str">
            <v>0724 - 249.ZE - SANTO ANTONIO DO MONTE   (37) 3281-1040</v>
          </cell>
          <cell r="C120">
            <v>6</v>
          </cell>
          <cell r="D120">
            <v>5.19</v>
          </cell>
        </row>
        <row r="121">
          <cell r="A121" t="str">
            <v>250</v>
          </cell>
          <cell r="B121" t="str">
            <v>0725 - 250.ZE - SANTOS DUMONT   (32) 3251-5361</v>
          </cell>
          <cell r="C121">
            <v>12</v>
          </cell>
          <cell r="D121">
            <v>5.19</v>
          </cell>
        </row>
        <row r="122">
          <cell r="A122" t="str">
            <v>252</v>
          </cell>
          <cell r="B122" t="str">
            <v>0727 - 252.ZE - SAO FRANCISCO   (38) 3631-1602</v>
          </cell>
          <cell r="C122">
            <v>3</v>
          </cell>
          <cell r="D122">
            <v>5.19</v>
          </cell>
        </row>
        <row r="123">
          <cell r="A123" t="str">
            <v>253</v>
          </cell>
          <cell r="B123" t="str">
            <v>0728 - 253.ZE - SAO GONCALO DO SAPUCAI   (35) 3241-2630</v>
          </cell>
          <cell r="C123">
            <v>2</v>
          </cell>
          <cell r="D123">
            <v>5.19</v>
          </cell>
        </row>
        <row r="124">
          <cell r="A124" t="str">
            <v>255</v>
          </cell>
          <cell r="B124" t="str">
            <v>0730 - 255.ZE - SAO JOAO DA PONTE   (38) 3234-1205</v>
          </cell>
          <cell r="C124">
            <v>11</v>
          </cell>
          <cell r="D124">
            <v>5.19</v>
          </cell>
        </row>
        <row r="125">
          <cell r="A125" t="str">
            <v>258</v>
          </cell>
          <cell r="B125" t="str">
            <v>0733 - 258.ZE - SAO JOAO NEPOMUCENO   (32) 3261-2630</v>
          </cell>
          <cell r="C125">
            <v>7</v>
          </cell>
          <cell r="D125">
            <v>5.19</v>
          </cell>
        </row>
        <row r="126">
          <cell r="A126" t="str">
            <v>262</v>
          </cell>
          <cell r="B126" t="str">
            <v>0737 - 262.ZE - SERRO   (38) 3541-1225</v>
          </cell>
          <cell r="C126">
            <v>2</v>
          </cell>
          <cell r="D126">
            <v>5.19</v>
          </cell>
        </row>
        <row r="127">
          <cell r="A127" t="str">
            <v>266</v>
          </cell>
          <cell r="B127" t="str">
            <v>0741 - 266.ZE - TAIOBEIRAS   (38) 3845-1650</v>
          </cell>
          <cell r="C127">
            <v>6</v>
          </cell>
          <cell r="D127">
            <v>5.19</v>
          </cell>
        </row>
        <row r="128">
          <cell r="A128" t="str">
            <v>267</v>
          </cell>
          <cell r="B128" t="str">
            <v>0742 - 267.ZE - TARUMIRIM   (33) 3233-1499</v>
          </cell>
          <cell r="C128">
            <v>4</v>
          </cell>
          <cell r="D128">
            <v>5.19</v>
          </cell>
        </row>
        <row r="129">
          <cell r="A129" t="str">
            <v>269</v>
          </cell>
          <cell r="B129" t="str">
            <v>0744 - 269.ZE - TEOFILO OTONI   (33) 3521-9351</v>
          </cell>
          <cell r="C129">
            <v>4</v>
          </cell>
          <cell r="D129">
            <v>5.19</v>
          </cell>
        </row>
        <row r="130">
          <cell r="A130" t="str">
            <v>273</v>
          </cell>
          <cell r="B130" t="str">
            <v>0748 - 273.ZE - TRES PONTAS   (35) 3265-4221</v>
          </cell>
          <cell r="C130">
            <v>5</v>
          </cell>
          <cell r="D130">
            <v>5.19</v>
          </cell>
        </row>
        <row r="131">
          <cell r="A131" t="str">
            <v>274</v>
          </cell>
          <cell r="B131" t="str">
            <v>0749 - 274.ZE - TUPACIGUARA   (34) 3281-1022</v>
          </cell>
          <cell r="C131">
            <v>1</v>
          </cell>
          <cell r="D131">
            <v>5.19</v>
          </cell>
        </row>
        <row r="132">
          <cell r="A132" t="str">
            <v>275</v>
          </cell>
          <cell r="B132" t="str">
            <v>0750 - 275.ZE - UBA   (32) 3531-5577</v>
          </cell>
          <cell r="C132">
            <v>6</v>
          </cell>
          <cell r="D132">
            <v>5.19</v>
          </cell>
        </row>
        <row r="133">
          <cell r="A133" t="str">
            <v>278</v>
          </cell>
          <cell r="B133" t="str">
            <v>0753 - 278.ZE - UBERLANDIA   (34) 3236-7119</v>
          </cell>
          <cell r="C133">
            <v>20</v>
          </cell>
          <cell r="D133">
            <v>5.19</v>
          </cell>
        </row>
        <row r="134">
          <cell r="A134" t="str">
            <v>280</v>
          </cell>
          <cell r="B134" t="str">
            <v>0755 - 280.ZE - UNAI   (38) 3676-6827</v>
          </cell>
          <cell r="C134">
            <v>4</v>
          </cell>
          <cell r="D134">
            <v>5.19</v>
          </cell>
        </row>
        <row r="135">
          <cell r="A135" t="str">
            <v>281</v>
          </cell>
          <cell r="B135" t="str">
            <v>0756 - 281.ZE - VARGINHA   (35) 3222-2800</v>
          </cell>
          <cell r="C135">
            <v>4</v>
          </cell>
          <cell r="D135">
            <v>5.19</v>
          </cell>
        </row>
        <row r="136">
          <cell r="A136" t="str">
            <v>283</v>
          </cell>
          <cell r="B136" t="str">
            <v>0758 - 283.ZE - VIRGINOPOLIS   (33) 3416-1511</v>
          </cell>
          <cell r="C136">
            <v>5</v>
          </cell>
          <cell r="D136">
            <v>5.19</v>
          </cell>
        </row>
        <row r="137">
          <cell r="A137" t="str">
            <v>285</v>
          </cell>
          <cell r="B137" t="str">
            <v>0760 - 285.ZE - SAO ROMAO   (38) 3624-1419</v>
          </cell>
          <cell r="C137">
            <v>4</v>
          </cell>
          <cell r="D137">
            <v>5.19</v>
          </cell>
        </row>
        <row r="138">
          <cell r="A138" t="str">
            <v>291</v>
          </cell>
          <cell r="B138" t="str">
            <v>0766 - 291.ZE - PERDIZES   (34) 3663-1358</v>
          </cell>
          <cell r="C138">
            <v>2</v>
          </cell>
          <cell r="D138">
            <v>5.19</v>
          </cell>
        </row>
        <row r="139">
          <cell r="A139" t="str">
            <v>293</v>
          </cell>
          <cell r="B139" t="str">
            <v>0768 - 293.ZE - PRATAPOLIS   (35) 3533-1890</v>
          </cell>
          <cell r="C139">
            <v>11</v>
          </cell>
          <cell r="D139">
            <v>5.19</v>
          </cell>
        </row>
        <row r="140">
          <cell r="A140" t="str">
            <v>294</v>
          </cell>
          <cell r="B140" t="str">
            <v>0769 - 294.ZE - RIO VERMELHO   (33) 3436-1107</v>
          </cell>
          <cell r="C140">
            <v>2</v>
          </cell>
          <cell r="D140">
            <v>5.19</v>
          </cell>
        </row>
        <row r="141">
          <cell r="A141" t="str">
            <v>295</v>
          </cell>
          <cell r="B141" t="str">
            <v>0770 - 295.ZE - VAZANTE   (34) 3813-0512</v>
          </cell>
          <cell r="C141">
            <v>3</v>
          </cell>
          <cell r="D141">
            <v>5.19</v>
          </cell>
        </row>
        <row r="142">
          <cell r="A142" t="str">
            <v>296</v>
          </cell>
          <cell r="B142" t="str">
            <v>0771 - 296.ZE - CANDEIAS   (35) 3833-1500</v>
          </cell>
          <cell r="C142">
            <v>3</v>
          </cell>
          <cell r="D142">
            <v>5.19</v>
          </cell>
        </row>
        <row r="143">
          <cell r="A143" t="str">
            <v>298</v>
          </cell>
          <cell r="B143" t="str">
            <v>0773 - 298.ZE - NOVA SERRANA   (37) 3226-3043</v>
          </cell>
          <cell r="C143">
            <v>5</v>
          </cell>
          <cell r="D143">
            <v>5.19</v>
          </cell>
        </row>
        <row r="144">
          <cell r="A144" t="str">
            <v>299</v>
          </cell>
          <cell r="B144" t="str">
            <v>0774 - 299.ZE - UBERLANDIA   (34) 3231-8188</v>
          </cell>
          <cell r="C144">
            <v>10</v>
          </cell>
          <cell r="D144">
            <v>5.19</v>
          </cell>
        </row>
        <row r="145">
          <cell r="A145" t="str">
            <v>300</v>
          </cell>
          <cell r="B145" t="str">
            <v>0775 - 300.ZE - CACHOEIRA DE MINAS   (35) 3472-1452</v>
          </cell>
          <cell r="C145">
            <v>8</v>
          </cell>
          <cell r="D145">
            <v>5.19</v>
          </cell>
        </row>
        <row r="146">
          <cell r="A146" t="str">
            <v>302</v>
          </cell>
          <cell r="B146" t="str">
            <v>0777 - 302.ZE - CAPINOPOLIS   (34) 3263-2044</v>
          </cell>
          <cell r="C146">
            <v>1</v>
          </cell>
          <cell r="D146">
            <v>5.19</v>
          </cell>
        </row>
        <row r="147">
          <cell r="A147" t="str">
            <v>303</v>
          </cell>
          <cell r="B147" t="str">
            <v>0778 - 303.ZE - ESPERA FELIZ   (32) 3746-1545</v>
          </cell>
          <cell r="C147">
            <v>2</v>
          </cell>
          <cell r="D147">
            <v>5.19</v>
          </cell>
        </row>
        <row r="148">
          <cell r="A148" t="str">
            <v>306</v>
          </cell>
          <cell r="B148" t="str">
            <v>0781 - 306.ZE - ITAMONTE   (35) 3363-2004</v>
          </cell>
          <cell r="C148">
            <v>4</v>
          </cell>
          <cell r="D148">
            <v>5.19</v>
          </cell>
        </row>
        <row r="149">
          <cell r="A149" t="str">
            <v>310</v>
          </cell>
          <cell r="B149" t="str">
            <v>0785 - 310.ZE - VARZEA DA PALMA   (38) 3731-1320</v>
          </cell>
          <cell r="C149">
            <v>2</v>
          </cell>
          <cell r="D149">
            <v>5.19</v>
          </cell>
        </row>
        <row r="150">
          <cell r="A150" t="str">
            <v>311</v>
          </cell>
          <cell r="B150" t="str">
            <v>0786 - 311.ZE - VESPASIANO   (31) 3621-3166</v>
          </cell>
          <cell r="C150">
            <v>5</v>
          </cell>
          <cell r="D150">
            <v>5.19</v>
          </cell>
        </row>
        <row r="151">
          <cell r="A151" t="str">
            <v>312</v>
          </cell>
          <cell r="B151" t="str">
            <v>0787 - 312.ZE - SANTA LUZIA   (31) 3637-5453</v>
          </cell>
          <cell r="C151">
            <v>3</v>
          </cell>
          <cell r="D151">
            <v>5.19</v>
          </cell>
        </row>
        <row r="152">
          <cell r="A152" t="str">
            <v>314</v>
          </cell>
          <cell r="B152" t="str">
            <v>0789 - 314.ZE - UBERLANDIA   (34) 3231-9246</v>
          </cell>
          <cell r="C152">
            <v>10</v>
          </cell>
          <cell r="D152">
            <v>5.19</v>
          </cell>
        </row>
        <row r="153">
          <cell r="A153" t="str">
            <v>318</v>
          </cell>
          <cell r="B153" t="str">
            <v>0793 - 318.ZE - GOVERNADOR VALADARES   (33) 3272-1725</v>
          </cell>
          <cell r="C153">
            <v>3</v>
          </cell>
          <cell r="D153">
            <v>5.19</v>
          </cell>
        </row>
        <row r="154">
          <cell r="A154" t="str">
            <v>316</v>
          </cell>
          <cell r="B154" t="str">
            <v>0796 - 316.ZE - BETIM   (31) 3532-3313</v>
          </cell>
          <cell r="C154">
            <v>3</v>
          </cell>
          <cell r="D154">
            <v>5.19</v>
          </cell>
        </row>
        <row r="155">
          <cell r="A155" t="str">
            <v>SEC</v>
          </cell>
          <cell r="B155" t="str">
            <v>0847 - SECAO DE SUPORTE OPERACIONAL - SESOP</v>
          </cell>
          <cell r="C155">
            <v>2</v>
          </cell>
          <cell r="D155">
            <v>5.19</v>
          </cell>
        </row>
        <row r="156">
          <cell r="A156" t="str">
            <v>SEÇ</v>
          </cell>
          <cell r="B156" t="str">
            <v>0854 - SEÇÃO DE TRANSPORTES - MANUTENÇÃO DE VEÍCULOS</v>
          </cell>
          <cell r="C156">
            <v>2</v>
          </cell>
          <cell r="D156">
            <v>5.19</v>
          </cell>
        </row>
        <row r="157">
          <cell r="A157" t="str">
            <v>[SC</v>
          </cell>
          <cell r="B157" t="str">
            <v>0878 - [SCT] SEÇÃO DE ADMINISTRAÇÃO PREDIAL - CENTRO DE APOIO - SEADP-CA</v>
          </cell>
          <cell r="C157">
            <v>150</v>
          </cell>
          <cell r="D157">
            <v>5.19</v>
          </cell>
        </row>
        <row r="158">
          <cell r="A158" t="str">
            <v>322</v>
          </cell>
          <cell r="B158" t="str">
            <v>0903 - 322.ZE - SETE LAGOAS   (31) 3771-9539 -</v>
          </cell>
          <cell r="C158">
            <v>6</v>
          </cell>
          <cell r="D158">
            <v>5.19</v>
          </cell>
        </row>
        <row r="159">
          <cell r="A159" t="str">
            <v>321</v>
          </cell>
          <cell r="B159" t="str">
            <v>0923 - 321.ZE - RIBEIRAO DAS NEVES   (31) 3638-1564</v>
          </cell>
          <cell r="C159">
            <v>7</v>
          </cell>
          <cell r="D159">
            <v>5.19</v>
          </cell>
        </row>
        <row r="160">
          <cell r="A160" t="str">
            <v>SEÇ</v>
          </cell>
          <cell r="B160" t="str">
            <v>0936 - SEÇÃO DE MANUTENÇÃO DE EQUIPAMENTOS - SEMAE</v>
          </cell>
          <cell r="C160">
            <v>40</v>
          </cell>
          <cell r="D160">
            <v>5.19</v>
          </cell>
        </row>
        <row r="161">
          <cell r="A161" t="str">
            <v>SEÇ</v>
          </cell>
          <cell r="B161" t="str">
            <v>1035 - SEÇÃO DE ADMINISTRAÇÃO PREDIAL - SEADP</v>
          </cell>
          <cell r="C161">
            <v>1070</v>
          </cell>
          <cell r="D161">
            <v>5.19</v>
          </cell>
        </row>
        <row r="162">
          <cell r="A162" t="str">
            <v>324</v>
          </cell>
          <cell r="B162" t="str">
            <v>1048 - 324.ZE - BURITIS   (38) 3662-2462</v>
          </cell>
          <cell r="C162">
            <v>1</v>
          </cell>
          <cell r="D162">
            <v>5.19</v>
          </cell>
        </row>
        <row r="163">
          <cell r="A163" t="str">
            <v>CAE</v>
          </cell>
          <cell r="B163" t="str">
            <v>1056 - CAE.090 - CENTRAL DE ATENDIMENTO AO ELEITOR / CONTAGEM</v>
          </cell>
          <cell r="C163">
            <v>70</v>
          </cell>
          <cell r="D163">
            <v>5.19</v>
          </cell>
        </row>
        <row r="164">
          <cell r="A164" t="str">
            <v>327</v>
          </cell>
          <cell r="B164" t="str">
            <v>1058 - 327.ZE - CAMPOS ALTOS   (37) 3426-2816</v>
          </cell>
          <cell r="C164">
            <v>2</v>
          </cell>
          <cell r="D164">
            <v>5.19</v>
          </cell>
        </row>
        <row r="165">
          <cell r="A165" t="str">
            <v>326</v>
          </cell>
          <cell r="B165" t="str">
            <v>1060 - 326.ZE - UBERABA   (34) 3321-8567</v>
          </cell>
          <cell r="C165">
            <v>10</v>
          </cell>
          <cell r="D165">
            <v>5.19</v>
          </cell>
        </row>
        <row r="166">
          <cell r="A166" t="str">
            <v>328</v>
          </cell>
          <cell r="B166" t="str">
            <v>1064 - 328.ZE - SÃO JOÃO DEL REI   (32) 3371-2211</v>
          </cell>
          <cell r="C166">
            <v>4</v>
          </cell>
          <cell r="D166">
            <v>5.19</v>
          </cell>
        </row>
        <row r="167">
          <cell r="A167" t="str">
            <v>330</v>
          </cell>
          <cell r="B167" t="str">
            <v>1070 - 330.ZE - PATOS DE MINAS   (34) 3814-4549</v>
          </cell>
          <cell r="C167">
            <v>2</v>
          </cell>
          <cell r="D167">
            <v>5.19</v>
          </cell>
        </row>
        <row r="168">
          <cell r="A168" t="str">
            <v>SEA</v>
          </cell>
          <cell r="B168" t="str">
            <v>1126 - SEADP ED. ANEXO I  (PRUD. MORAIS, 320)</v>
          </cell>
          <cell r="C168">
            <v>600</v>
          </cell>
          <cell r="D168">
            <v>5.19</v>
          </cell>
        </row>
        <row r="169">
          <cell r="A169" t="str">
            <v>333</v>
          </cell>
          <cell r="B169" t="str">
            <v>1133 - 333.ZE - BELO HORIZONTE   (31) 3384-3877</v>
          </cell>
          <cell r="C169">
            <v>21</v>
          </cell>
          <cell r="D169">
            <v>5.19</v>
          </cell>
        </row>
        <row r="170">
          <cell r="A170" t="str">
            <v>334</v>
          </cell>
          <cell r="B170" t="str">
            <v>1134 - 334.ZE - BELO HORIZONTE   (31) 3453-1281</v>
          </cell>
          <cell r="C170">
            <v>9</v>
          </cell>
          <cell r="D170">
            <v>5.19</v>
          </cell>
        </row>
        <row r="171">
          <cell r="A171" t="str">
            <v>335</v>
          </cell>
          <cell r="B171" t="str">
            <v>1149 - 335.ZE - UBERLANDIA   (34) 3228-8300</v>
          </cell>
          <cell r="C171">
            <v>5</v>
          </cell>
          <cell r="D171">
            <v>5.19</v>
          </cell>
        </row>
        <row r="172">
          <cell r="A172" t="str">
            <v>336</v>
          </cell>
          <cell r="B172" t="str">
            <v>1167 - 336.ZE - TURMALINA   (38) 3527-1388</v>
          </cell>
          <cell r="C172">
            <v>4</v>
          </cell>
          <cell r="D172">
            <v>5.19</v>
          </cell>
        </row>
        <row r="173">
          <cell r="A173" t="str">
            <v>346</v>
          </cell>
          <cell r="B173" t="str">
            <v>1170 - 346.ZE - CRUZÍLIA   (35) 3346-1250</v>
          </cell>
          <cell r="C173">
            <v>1</v>
          </cell>
          <cell r="D173">
            <v>5.19</v>
          </cell>
        </row>
        <row r="174">
          <cell r="A174" t="str">
            <v>342</v>
          </cell>
          <cell r="B174" t="str">
            <v>1173 - 342.ZE - MONTALVÂNIA   (38) 3614-1100</v>
          </cell>
          <cell r="C174">
            <v>1</v>
          </cell>
          <cell r="D174">
            <v>5.19</v>
          </cell>
        </row>
        <row r="175">
          <cell r="A175" t="str">
            <v>340</v>
          </cell>
          <cell r="B175" t="str">
            <v>1176 - 340.ZE - NOVA PONTE   (34) 3356-1086</v>
          </cell>
          <cell r="C175">
            <v>5</v>
          </cell>
          <cell r="D175">
            <v>5.19</v>
          </cell>
        </row>
        <row r="176">
          <cell r="A176" t="str">
            <v>347</v>
          </cell>
          <cell r="B176" t="str">
            <v>1258 - 347.ZE - UBERABA   (34) 3316-5094</v>
          </cell>
          <cell r="C176">
            <v>8</v>
          </cell>
          <cell r="D176">
            <v>5.19</v>
          </cell>
        </row>
        <row r="177">
          <cell r="A177" t="str">
            <v>ED.</v>
          </cell>
          <cell r="B177" t="str">
            <v>1271 - ED. CENTRO DE APOIO - SEÇÃO DE URNA ELETRÔNICA E LOGÍSTICA - SURNA</v>
          </cell>
          <cell r="C177">
            <v>510</v>
          </cell>
          <cell r="D177">
            <v>5.19</v>
          </cell>
        </row>
        <row r="178">
          <cell r="A178" t="str">
            <v>350</v>
          </cell>
          <cell r="B178" t="str">
            <v>1287 - 350.ZE - POÇOS DE CALDAS</v>
          </cell>
          <cell r="C178">
            <v>12</v>
          </cell>
          <cell r="D178">
            <v>5.19</v>
          </cell>
        </row>
        <row r="179">
          <cell r="A179" t="str">
            <v>SEA</v>
          </cell>
          <cell r="B179" t="str">
            <v>1310 - SEADP - ED. STRADIVARIUS</v>
          </cell>
          <cell r="C179">
            <v>10</v>
          </cell>
          <cell r="D179">
            <v>5.19</v>
          </cell>
        </row>
        <row r="180">
          <cell r="C180" t="str">
            <v xml:space="preserve"> </v>
          </cell>
        </row>
      </sheetData>
      <sheetData sheetId="7" refreshError="1">
        <row r="1">
          <cell r="A1" t="str">
            <v>ZE</v>
          </cell>
          <cell r="B1" t="str">
            <v>U.R.</v>
          </cell>
          <cell r="C1" t="str">
            <v>Qtde. Fornecida</v>
          </cell>
          <cell r="D1" t="str">
            <v>Preço Médio de Saída</v>
          </cell>
        </row>
        <row r="2">
          <cell r="A2" t="str">
            <v>001</v>
          </cell>
          <cell r="B2" t="str">
            <v>0465 - 001.ZE - ABAETE   (37) 3541-1673</v>
          </cell>
          <cell r="C2">
            <v>1</v>
          </cell>
          <cell r="D2">
            <v>8.2100000000000009</v>
          </cell>
        </row>
        <row r="3">
          <cell r="A3" t="str">
            <v>002</v>
          </cell>
          <cell r="B3" t="str">
            <v>0467 - 002.ZE - ABRE CAMPO   (31) 3872-1602</v>
          </cell>
          <cell r="C3">
            <v>10</v>
          </cell>
          <cell r="D3">
            <v>8.2100000000000009</v>
          </cell>
        </row>
        <row r="4">
          <cell r="A4" t="str">
            <v>007</v>
          </cell>
          <cell r="B4" t="str">
            <v>0472 - 007.ZE - ALEM PARAIBA   (32) 3462-3820</v>
          </cell>
          <cell r="C4">
            <v>4</v>
          </cell>
          <cell r="D4">
            <v>8.2100000000000009</v>
          </cell>
        </row>
        <row r="5">
          <cell r="A5" t="str">
            <v>009</v>
          </cell>
          <cell r="B5" t="str">
            <v>0474 - 009.ZE - ALMENARA   (33) 3721-1679</v>
          </cell>
          <cell r="C5">
            <v>5</v>
          </cell>
          <cell r="D5">
            <v>8.2100000000000009</v>
          </cell>
        </row>
        <row r="6">
          <cell r="A6" t="str">
            <v>014</v>
          </cell>
          <cell r="B6" t="str">
            <v>0479 - 014.ZE - ANDRELANDIA   (35) 3325-1094</v>
          </cell>
          <cell r="C6">
            <v>1</v>
          </cell>
          <cell r="D6">
            <v>8.2100000000000009</v>
          </cell>
        </row>
        <row r="7">
          <cell r="A7" t="str">
            <v>016</v>
          </cell>
          <cell r="B7" t="str">
            <v>0481 - 016.ZE - ARAGUARI   (34) 3690-3156</v>
          </cell>
          <cell r="C7">
            <v>15</v>
          </cell>
          <cell r="D7">
            <v>8.2100000000000009</v>
          </cell>
        </row>
        <row r="8">
          <cell r="A8" t="str">
            <v>017</v>
          </cell>
          <cell r="B8" t="str">
            <v>0482 - 017.ZE - ARAXA   (34) 3661-1511</v>
          </cell>
          <cell r="C8">
            <v>3</v>
          </cell>
          <cell r="D8">
            <v>8.2100000000000009</v>
          </cell>
        </row>
        <row r="9">
          <cell r="A9" t="str">
            <v>042</v>
          </cell>
          <cell r="B9" t="str">
            <v>0512 - 042.ZE - BICAS   (32) 3271-1153</v>
          </cell>
          <cell r="C9">
            <v>6</v>
          </cell>
          <cell r="D9">
            <v>8.2100000000000009</v>
          </cell>
        </row>
        <row r="10">
          <cell r="A10" t="str">
            <v>061</v>
          </cell>
          <cell r="B10" t="str">
            <v>0530 - 061.ZE - CAMPANHA   (35) 3261-1585</v>
          </cell>
          <cell r="C10">
            <v>2</v>
          </cell>
          <cell r="D10">
            <v>8.2100000000000009</v>
          </cell>
        </row>
        <row r="11">
          <cell r="A11" t="str">
            <v>070</v>
          </cell>
          <cell r="B11" t="str">
            <v>0539 - 070.ZE - DIVINO   (32) 3743-1543</v>
          </cell>
          <cell r="C11">
            <v>1</v>
          </cell>
          <cell r="D11">
            <v>8.2100000000000009</v>
          </cell>
        </row>
        <row r="12">
          <cell r="A12" t="str">
            <v>076</v>
          </cell>
          <cell r="B12" t="str">
            <v>0545 - 076.ZE - CARMO DO PARANAIBA   (34) 3851-1710</v>
          </cell>
          <cell r="C12">
            <v>1</v>
          </cell>
          <cell r="D12">
            <v>8.2100000000000009</v>
          </cell>
        </row>
        <row r="13">
          <cell r="A13" t="str">
            <v>077</v>
          </cell>
          <cell r="B13" t="str">
            <v>0546 - 077.ZE - CARMO DO RIO CLARO   (35) 3561-1793</v>
          </cell>
          <cell r="C13">
            <v>2</v>
          </cell>
          <cell r="D13">
            <v>8.2100000000000009</v>
          </cell>
        </row>
        <row r="14">
          <cell r="A14" t="str">
            <v>078</v>
          </cell>
          <cell r="B14" t="str">
            <v>0547 - 078.ZE - CASSIA   (35) 3541-1613</v>
          </cell>
          <cell r="C14">
            <v>2</v>
          </cell>
          <cell r="D14">
            <v>8.2100000000000009</v>
          </cell>
        </row>
        <row r="15">
          <cell r="A15" t="str">
            <v>079</v>
          </cell>
          <cell r="B15" t="str">
            <v>0548 - 079.ZE - CATAGUASES   (32) 3429-2529</v>
          </cell>
          <cell r="C15">
            <v>6</v>
          </cell>
          <cell r="D15">
            <v>8.2100000000000009</v>
          </cell>
        </row>
        <row r="16">
          <cell r="A16" t="str">
            <v>082</v>
          </cell>
          <cell r="B16" t="str">
            <v>0551 - 082.ZE - CONCEICAO DAS ALAGOAS   (34) 3321-3425</v>
          </cell>
          <cell r="C16">
            <v>2</v>
          </cell>
          <cell r="D16">
            <v>8.2100000000000009</v>
          </cell>
        </row>
        <row r="17">
          <cell r="A17" t="str">
            <v>083</v>
          </cell>
          <cell r="B17" t="str">
            <v>0552 - 083.ZE - CONCEICAO DO MATO DENTRO   (31) 3868-1833</v>
          </cell>
          <cell r="C17">
            <v>11</v>
          </cell>
          <cell r="D17">
            <v>8.2100000000000009</v>
          </cell>
        </row>
        <row r="18">
          <cell r="A18" t="str">
            <v>089</v>
          </cell>
          <cell r="B18" t="str">
            <v>0558 - 089.ZE - CONSELHEIRO PENA   (33) 3261-1077</v>
          </cell>
          <cell r="C18">
            <v>9</v>
          </cell>
          <cell r="D18">
            <v>8.2100000000000009</v>
          </cell>
        </row>
        <row r="19">
          <cell r="A19" t="str">
            <v>097</v>
          </cell>
          <cell r="B19" t="str">
            <v>0569 - 097.ZE - CORONEL FABRICIANO   (31) 3842-1526</v>
          </cell>
          <cell r="C19">
            <v>2</v>
          </cell>
          <cell r="D19">
            <v>8.2100000000000009</v>
          </cell>
        </row>
        <row r="20">
          <cell r="A20" t="str">
            <v>098</v>
          </cell>
          <cell r="B20" t="str">
            <v>0570 - 098.ZE - TIMOTEO   (31) 3847-4807</v>
          </cell>
          <cell r="C20">
            <v>8</v>
          </cell>
          <cell r="D20">
            <v>8.2100000000000009</v>
          </cell>
        </row>
        <row r="21">
          <cell r="A21" t="str">
            <v>099</v>
          </cell>
          <cell r="B21" t="str">
            <v>0571 - 099.ZE - CRISTINA   (35) 3281-1609</v>
          </cell>
          <cell r="C21">
            <v>4</v>
          </cell>
          <cell r="D21">
            <v>8.2100000000000009</v>
          </cell>
        </row>
        <row r="22">
          <cell r="A22" t="str">
            <v>103</v>
          </cell>
          <cell r="B22" t="str">
            <v>0575 - 103.ZE - DIVINOPOLIS   (37) 3222-6343</v>
          </cell>
          <cell r="C22">
            <v>11</v>
          </cell>
          <cell r="D22">
            <v>8.2100000000000009</v>
          </cell>
        </row>
        <row r="23">
          <cell r="A23" t="str">
            <v>104</v>
          </cell>
          <cell r="B23" t="str">
            <v>0576 - 104.ZE - DORES DO INDAIA   (37) 3551-1597</v>
          </cell>
          <cell r="C23">
            <v>6</v>
          </cell>
          <cell r="D23">
            <v>8.2100000000000009</v>
          </cell>
        </row>
        <row r="24">
          <cell r="A24" t="str">
            <v>106</v>
          </cell>
          <cell r="B24" t="str">
            <v>0578 - 106.ZE - ENTRE RIOS DE MINAS   (31) 3751-1477</v>
          </cell>
          <cell r="C24">
            <v>2</v>
          </cell>
          <cell r="D24">
            <v>8.2100000000000009</v>
          </cell>
        </row>
        <row r="25">
          <cell r="A25" t="str">
            <v>107</v>
          </cell>
          <cell r="B25" t="str">
            <v>0579 - 107.ZE - ERVALIA   (32) 3554-1468</v>
          </cell>
          <cell r="C25">
            <v>3</v>
          </cell>
          <cell r="D25">
            <v>8.2100000000000009</v>
          </cell>
        </row>
        <row r="26">
          <cell r="A26" t="str">
            <v>110</v>
          </cell>
          <cell r="B26" t="str">
            <v>0582 - 110.ZE - ESTRELA DO SUL   (34) 3843-1150</v>
          </cell>
          <cell r="C26">
            <v>2</v>
          </cell>
          <cell r="D26">
            <v>8.2100000000000009</v>
          </cell>
        </row>
        <row r="27">
          <cell r="A27" t="str">
            <v>113</v>
          </cell>
          <cell r="B27" t="str">
            <v>0585 - 113.ZE - FERROS   (31) 3863-1514</v>
          </cell>
          <cell r="C27">
            <v>2</v>
          </cell>
          <cell r="D27">
            <v>8.2100000000000009</v>
          </cell>
        </row>
        <row r="28">
          <cell r="A28" t="str">
            <v>117</v>
          </cell>
          <cell r="B28" t="str">
            <v>0589 - 117.ZE - GALILEIA   (33) 3244-1192</v>
          </cell>
          <cell r="C28">
            <v>17</v>
          </cell>
          <cell r="D28">
            <v>8.2100000000000009</v>
          </cell>
        </row>
        <row r="29">
          <cell r="A29" t="str">
            <v>118</v>
          </cell>
          <cell r="B29" t="str">
            <v>0590 - 118.ZE - GOVERNADOR VALADARES   (33) 3271-2018</v>
          </cell>
          <cell r="C29">
            <v>5</v>
          </cell>
          <cell r="D29">
            <v>8.2100000000000009</v>
          </cell>
        </row>
        <row r="30">
          <cell r="A30" t="str">
            <v>122</v>
          </cell>
          <cell r="B30" t="str">
            <v>0594 - 122.ZE - GUAPE   (35) 3856-1614</v>
          </cell>
          <cell r="C30">
            <v>5</v>
          </cell>
          <cell r="D30">
            <v>8.2100000000000009</v>
          </cell>
        </row>
        <row r="31">
          <cell r="A31" t="str">
            <v>130</v>
          </cell>
          <cell r="B31" t="str">
            <v>0602 - 130.ZE - IPATINGA   (31) 3822-4881</v>
          </cell>
          <cell r="C31">
            <v>2</v>
          </cell>
          <cell r="D31">
            <v>8.2100000000000009</v>
          </cell>
        </row>
        <row r="32">
          <cell r="A32" t="str">
            <v>131</v>
          </cell>
          <cell r="B32" t="str">
            <v>0603 - 131.ZE - IPATINGA   (31) 3822-3088</v>
          </cell>
          <cell r="C32">
            <v>1</v>
          </cell>
          <cell r="D32">
            <v>8.2100000000000009</v>
          </cell>
        </row>
        <row r="33">
          <cell r="A33" t="str">
            <v>132</v>
          </cell>
          <cell r="B33" t="str">
            <v>0604 - 132.ZE - ITABIRA   (31) 3831-5065</v>
          </cell>
          <cell r="C33">
            <v>6</v>
          </cell>
          <cell r="D33">
            <v>8.2100000000000009</v>
          </cell>
        </row>
        <row r="34">
          <cell r="A34" t="str">
            <v>134</v>
          </cell>
          <cell r="B34" t="str">
            <v>0606 - 134.ZE - ITAJUBA   (35) 3622-2244</v>
          </cell>
          <cell r="C34">
            <v>3</v>
          </cell>
          <cell r="D34">
            <v>8.2100000000000009</v>
          </cell>
        </row>
        <row r="35">
          <cell r="A35" t="str">
            <v>135</v>
          </cell>
          <cell r="B35" t="str">
            <v>0607 - 135.ZE - ITAMARANDIBA   (38) 3521-1488</v>
          </cell>
          <cell r="C35">
            <v>5</v>
          </cell>
          <cell r="D35">
            <v>8.2100000000000009</v>
          </cell>
        </row>
        <row r="36">
          <cell r="A36" t="str">
            <v>139</v>
          </cell>
          <cell r="B36" t="str">
            <v>0611 - 139.ZE - ITAPECERICA   (37) 3341-1903</v>
          </cell>
          <cell r="C36">
            <v>1</v>
          </cell>
          <cell r="D36">
            <v>8.2100000000000009</v>
          </cell>
        </row>
        <row r="37">
          <cell r="A37" t="str">
            <v>140</v>
          </cell>
          <cell r="B37" t="str">
            <v>0612 - 140.ZE - ITAUNA   (37) 3241-1080</v>
          </cell>
          <cell r="C37">
            <v>12</v>
          </cell>
          <cell r="D37">
            <v>8.2100000000000009</v>
          </cell>
        </row>
        <row r="38">
          <cell r="A38" t="str">
            <v>141</v>
          </cell>
          <cell r="B38" t="str">
            <v>0613 - 141.ZE - ITUIUTABA   (34) 3261-7633</v>
          </cell>
          <cell r="C38">
            <v>4</v>
          </cell>
          <cell r="D38">
            <v>8.2100000000000009</v>
          </cell>
        </row>
        <row r="39">
          <cell r="A39" t="str">
            <v>142</v>
          </cell>
          <cell r="B39" t="str">
            <v>0614 - 142.ZE - ITURAMA   (34) 3411-4402</v>
          </cell>
          <cell r="C39">
            <v>5</v>
          </cell>
          <cell r="D39">
            <v>8.2100000000000009</v>
          </cell>
        </row>
        <row r="40">
          <cell r="A40" t="str">
            <v>147</v>
          </cell>
          <cell r="B40" t="str">
            <v>0619 - 147.ZE - JANAUBA   (38) 3821-2003</v>
          </cell>
          <cell r="C40">
            <v>2</v>
          </cell>
          <cell r="D40">
            <v>8.2100000000000009</v>
          </cell>
        </row>
        <row r="41">
          <cell r="A41" t="str">
            <v>148</v>
          </cell>
          <cell r="B41" t="str">
            <v>0620 - 148.ZE - JANUARIA   (38) 3621-2370</v>
          </cell>
          <cell r="C41">
            <v>12</v>
          </cell>
          <cell r="D41">
            <v>8.2100000000000009</v>
          </cell>
        </row>
        <row r="42">
          <cell r="A42" t="str">
            <v>149</v>
          </cell>
          <cell r="B42" t="str">
            <v>0621 - 149.ZE - JEQUITINHONHA   (33) 3741-1077</v>
          </cell>
          <cell r="C42">
            <v>2</v>
          </cell>
          <cell r="D42">
            <v>8.2100000000000009</v>
          </cell>
        </row>
        <row r="43">
          <cell r="A43" t="str">
            <v>151</v>
          </cell>
          <cell r="B43" t="str">
            <v>0623 - 151.ZE - JOAO PINHEIRO   (38) 3561-2884</v>
          </cell>
          <cell r="C43">
            <v>1</v>
          </cell>
          <cell r="D43">
            <v>8.2100000000000009</v>
          </cell>
        </row>
        <row r="44">
          <cell r="A44" t="str">
            <v>153</v>
          </cell>
          <cell r="B44" t="str">
            <v>0625 - 153.ZE - JUIZ DE FORA   (32) 3217-3344</v>
          </cell>
          <cell r="C44">
            <v>1</v>
          </cell>
          <cell r="D44">
            <v>8.2100000000000009</v>
          </cell>
        </row>
        <row r="45">
          <cell r="A45" t="str">
            <v>156</v>
          </cell>
          <cell r="B45" t="str">
            <v>0628 - 156.ZE - LAGOA DA PRATA   (37) 3261-2855</v>
          </cell>
          <cell r="C45">
            <v>2</v>
          </cell>
          <cell r="D45">
            <v>8.2100000000000009</v>
          </cell>
        </row>
        <row r="46">
          <cell r="A46" t="str">
            <v>159</v>
          </cell>
          <cell r="B46" t="str">
            <v>0631 - 159.ZE - LAMBARI   (35) 3271-1719</v>
          </cell>
          <cell r="C46">
            <v>1</v>
          </cell>
          <cell r="D46">
            <v>8.2100000000000009</v>
          </cell>
        </row>
        <row r="47">
          <cell r="A47" t="str">
            <v>160</v>
          </cell>
          <cell r="B47" t="str">
            <v>0632 - 160.ZE - LAVRAS   (35) 3821-5480</v>
          </cell>
          <cell r="C47">
            <v>1</v>
          </cell>
          <cell r="D47">
            <v>8.2100000000000009</v>
          </cell>
        </row>
        <row r="48">
          <cell r="A48" t="str">
            <v>161</v>
          </cell>
          <cell r="B48" t="str">
            <v>0633 - 161.ZE - LEOPOLDINA   (32) 3441-5160</v>
          </cell>
          <cell r="C48">
            <v>6</v>
          </cell>
          <cell r="D48">
            <v>8.2100000000000009</v>
          </cell>
        </row>
        <row r="49">
          <cell r="A49" t="str">
            <v>162</v>
          </cell>
          <cell r="B49" t="str">
            <v>0634 - 162.ZE - LIMA DUARTE   (32) 3281-1122</v>
          </cell>
          <cell r="C49">
            <v>6</v>
          </cell>
          <cell r="D49">
            <v>8.2100000000000009</v>
          </cell>
        </row>
        <row r="50">
          <cell r="A50" t="str">
            <v>163</v>
          </cell>
          <cell r="B50" t="str">
            <v>0635 - 163.ZE - LUZ   (37) 3421-3177</v>
          </cell>
          <cell r="C50">
            <v>4</v>
          </cell>
          <cell r="D50">
            <v>8.2100000000000009</v>
          </cell>
        </row>
        <row r="51">
          <cell r="A51" t="str">
            <v>165</v>
          </cell>
          <cell r="B51" t="str">
            <v>0637 - 165.ZE - MALACACHETA   (33) 3514-1515</v>
          </cell>
          <cell r="C51">
            <v>3</v>
          </cell>
          <cell r="D51">
            <v>8.2100000000000009</v>
          </cell>
        </row>
        <row r="52">
          <cell r="A52" t="str">
            <v>166</v>
          </cell>
          <cell r="B52" t="str">
            <v>0638 - 166.ZE - MANGA   (38) 3615-1409</v>
          </cell>
          <cell r="C52">
            <v>4</v>
          </cell>
          <cell r="D52">
            <v>8.2100000000000009</v>
          </cell>
        </row>
        <row r="53">
          <cell r="A53" t="str">
            <v>167</v>
          </cell>
          <cell r="B53" t="str">
            <v>0639 - 167.ZE - MANHUACU   (33) 3331-1926</v>
          </cell>
          <cell r="C53">
            <v>1</v>
          </cell>
          <cell r="D53">
            <v>8.2100000000000009</v>
          </cell>
        </row>
        <row r="54">
          <cell r="A54" t="str">
            <v>169</v>
          </cell>
          <cell r="B54" t="str">
            <v>0641 - 169.ZE - MANTENA   (33) 3241-1863</v>
          </cell>
          <cell r="C54">
            <v>8</v>
          </cell>
          <cell r="D54">
            <v>8.2100000000000009</v>
          </cell>
        </row>
        <row r="55">
          <cell r="A55" t="str">
            <v>173</v>
          </cell>
          <cell r="B55" t="str">
            <v>0645 - 173.ZE - MATIAS BARBOSA   (32) 3273-1048</v>
          </cell>
          <cell r="C55">
            <v>2</v>
          </cell>
          <cell r="D55">
            <v>8.2100000000000009</v>
          </cell>
        </row>
        <row r="56">
          <cell r="A56" t="str">
            <v>180</v>
          </cell>
          <cell r="B56" t="str">
            <v>0652 - 180.ZE - MONTE AZUL   (38) 3811-1401</v>
          </cell>
          <cell r="C56">
            <v>4</v>
          </cell>
          <cell r="D56">
            <v>8.2100000000000009</v>
          </cell>
        </row>
        <row r="57">
          <cell r="A57" t="str">
            <v>183</v>
          </cell>
          <cell r="B57" t="str">
            <v>0656 - 183.ZE - MONTE SIAO   (35) 3465-2229</v>
          </cell>
          <cell r="C57">
            <v>2</v>
          </cell>
          <cell r="D57">
            <v>8.2100000000000009</v>
          </cell>
        </row>
        <row r="58">
          <cell r="A58" t="str">
            <v>184</v>
          </cell>
          <cell r="B58" t="str">
            <v>0657 - 184.ZE - MONTES CLAROS   (38) 3224-5505</v>
          </cell>
          <cell r="C58">
            <v>6</v>
          </cell>
          <cell r="D58">
            <v>8.2100000000000009</v>
          </cell>
        </row>
        <row r="59">
          <cell r="A59" t="str">
            <v>187</v>
          </cell>
          <cell r="B59" t="str">
            <v>0660 - 187.ZE - MURIAE   (32) 3722-2771</v>
          </cell>
          <cell r="C59">
            <v>2</v>
          </cell>
          <cell r="D59">
            <v>8.2100000000000009</v>
          </cell>
        </row>
        <row r="60">
          <cell r="A60" t="str">
            <v>194</v>
          </cell>
          <cell r="B60" t="str">
            <v>0667 - 194.ZE - NOVA LIMA   (31) 3541-3206</v>
          </cell>
          <cell r="C60">
            <v>1</v>
          </cell>
          <cell r="D60">
            <v>8.2100000000000009</v>
          </cell>
        </row>
        <row r="61">
          <cell r="A61" t="str">
            <v>199</v>
          </cell>
          <cell r="B61" t="str">
            <v>0672 - 199.ZE - OURO FINO   (35) 3441-3788</v>
          </cell>
          <cell r="C61">
            <v>11</v>
          </cell>
          <cell r="D61">
            <v>8.2100000000000009</v>
          </cell>
        </row>
        <row r="62">
          <cell r="A62" t="str">
            <v>201</v>
          </cell>
          <cell r="B62" t="str">
            <v>0678 - 201.ZE - PALMA   (32) 3446-1310</v>
          </cell>
          <cell r="C62">
            <v>6</v>
          </cell>
          <cell r="D62">
            <v>8.2100000000000009</v>
          </cell>
        </row>
        <row r="63">
          <cell r="A63" t="str">
            <v>203</v>
          </cell>
          <cell r="B63" t="str">
            <v>0680 - 203.ZE - PARACATU   (38) 3672-1462</v>
          </cell>
          <cell r="C63">
            <v>6</v>
          </cell>
          <cell r="D63">
            <v>8.2100000000000009</v>
          </cell>
        </row>
        <row r="64">
          <cell r="A64" t="str">
            <v>206</v>
          </cell>
          <cell r="B64" t="str">
            <v>0683 - 206.ZE - PARAOPEBA   (31) 3714-2220</v>
          </cell>
          <cell r="C64">
            <v>3</v>
          </cell>
          <cell r="D64">
            <v>8.2100000000000009</v>
          </cell>
        </row>
        <row r="65">
          <cell r="A65" t="str">
            <v>208</v>
          </cell>
          <cell r="B65" t="str">
            <v>0684 - 208.ZE - PASSA TEMPO   (37) 3335-1222</v>
          </cell>
          <cell r="C65">
            <v>2</v>
          </cell>
          <cell r="D65">
            <v>8.2100000000000009</v>
          </cell>
        </row>
        <row r="66">
          <cell r="A66" t="str">
            <v>215</v>
          </cell>
          <cell r="B66" t="str">
            <v>0691 - 215.ZE - PEDRO LEOPOLDO   (31) 3661-2822</v>
          </cell>
          <cell r="C66">
            <v>3</v>
          </cell>
          <cell r="D66">
            <v>8.2100000000000009</v>
          </cell>
        </row>
        <row r="67">
          <cell r="A67" t="str">
            <v>220</v>
          </cell>
          <cell r="B67" t="str">
            <v>0695 - 220.ZE - PIUMHI   (37) 3371-2636</v>
          </cell>
          <cell r="C67">
            <v>8</v>
          </cell>
          <cell r="D67">
            <v>8.2100000000000009</v>
          </cell>
        </row>
        <row r="68">
          <cell r="A68" t="str">
            <v>224</v>
          </cell>
          <cell r="B68" t="str">
            <v>0699 - 224.ZE - PONTE NOVA   (31) 3817-2664</v>
          </cell>
          <cell r="C68">
            <v>6</v>
          </cell>
          <cell r="D68">
            <v>8.2100000000000009</v>
          </cell>
        </row>
        <row r="69">
          <cell r="A69" t="str">
            <v>225</v>
          </cell>
          <cell r="B69" t="str">
            <v>0700 - 225.ZE - PONTE NOVA   (31) 3881-1928</v>
          </cell>
          <cell r="C69">
            <v>11</v>
          </cell>
          <cell r="D69">
            <v>8.2100000000000009</v>
          </cell>
        </row>
        <row r="70">
          <cell r="A70" t="str">
            <v>229</v>
          </cell>
          <cell r="B70" t="str">
            <v>0704 - 229.ZE - PRATA   (34) 3431-3735</v>
          </cell>
          <cell r="C70">
            <v>2</v>
          </cell>
          <cell r="D70">
            <v>8.2100000000000009</v>
          </cell>
        </row>
        <row r="71">
          <cell r="A71" t="str">
            <v>231</v>
          </cell>
          <cell r="B71" t="str">
            <v>0706 - 231.ZE - RAUL SOARES   (33) 3351-1769</v>
          </cell>
          <cell r="C71">
            <v>6</v>
          </cell>
          <cell r="D71">
            <v>8.2100000000000009</v>
          </cell>
        </row>
        <row r="72">
          <cell r="A72" t="str">
            <v>237</v>
          </cell>
          <cell r="B72" t="str">
            <v>0712 - 237.ZE - RIO PARDO DE MINAS   (38) 3824-1335</v>
          </cell>
          <cell r="C72">
            <v>3</v>
          </cell>
          <cell r="D72">
            <v>8.2100000000000009</v>
          </cell>
        </row>
        <row r="73">
          <cell r="A73" t="str">
            <v>239</v>
          </cell>
          <cell r="B73" t="str">
            <v>0714 - 239.ZE - RIO POMBA   (32) 3571-2254</v>
          </cell>
          <cell r="C73">
            <v>4</v>
          </cell>
          <cell r="D73">
            <v>8.2100000000000009</v>
          </cell>
        </row>
        <row r="74">
          <cell r="A74" t="str">
            <v>241</v>
          </cell>
          <cell r="B74" t="str">
            <v>0716 - 241.ZE - SABARA   (31) 3671-3049</v>
          </cell>
          <cell r="C74">
            <v>2</v>
          </cell>
          <cell r="D74">
            <v>8.2100000000000009</v>
          </cell>
        </row>
        <row r="75">
          <cell r="A75" t="str">
            <v>250</v>
          </cell>
          <cell r="B75" t="str">
            <v>0725 - 250.ZE - SANTOS DUMONT   (32) 3251-5361</v>
          </cell>
          <cell r="C75">
            <v>4</v>
          </cell>
          <cell r="D75">
            <v>8.2100000000000009</v>
          </cell>
        </row>
        <row r="76">
          <cell r="A76" t="str">
            <v>251</v>
          </cell>
          <cell r="B76" t="str">
            <v>0726 - 251.ZE - SAO DOMINGOS DO PRATA   (31) 3856-1668</v>
          </cell>
          <cell r="C76">
            <v>2</v>
          </cell>
          <cell r="D76">
            <v>8.2100000000000009</v>
          </cell>
        </row>
        <row r="77">
          <cell r="A77" t="str">
            <v>254</v>
          </cell>
          <cell r="B77" t="str">
            <v>0729 - 254.ZE - SAO GOTARDO   (34) 3671-2662</v>
          </cell>
          <cell r="C77">
            <v>5</v>
          </cell>
          <cell r="D77">
            <v>8.2100000000000009</v>
          </cell>
        </row>
        <row r="78">
          <cell r="A78" t="str">
            <v>255</v>
          </cell>
          <cell r="B78" t="str">
            <v>0730 - 255.ZE - SAO JOAO DA PONTE   (38) 3234-1205</v>
          </cell>
          <cell r="C78">
            <v>5</v>
          </cell>
          <cell r="D78">
            <v>8.2100000000000009</v>
          </cell>
        </row>
        <row r="79">
          <cell r="A79" t="str">
            <v>266</v>
          </cell>
          <cell r="B79" t="str">
            <v>0741 - 266.ZE - TAIOBEIRAS   (38) 3845-1650</v>
          </cell>
          <cell r="C79">
            <v>1</v>
          </cell>
          <cell r="D79">
            <v>8.2100000000000009</v>
          </cell>
        </row>
        <row r="80">
          <cell r="A80" t="str">
            <v>267</v>
          </cell>
          <cell r="B80" t="str">
            <v>0742 - 267.ZE - TARUMIRIM   (33) 3233-1499</v>
          </cell>
          <cell r="C80">
            <v>3</v>
          </cell>
          <cell r="D80">
            <v>8.2100000000000009</v>
          </cell>
        </row>
        <row r="81">
          <cell r="A81" t="str">
            <v>273</v>
          </cell>
          <cell r="B81" t="str">
            <v>0748 - 273.ZE - TRES PONTAS   (35) 3265-4221</v>
          </cell>
          <cell r="C81">
            <v>3</v>
          </cell>
          <cell r="D81">
            <v>8.2100000000000009</v>
          </cell>
        </row>
        <row r="82">
          <cell r="A82" t="str">
            <v>278</v>
          </cell>
          <cell r="B82" t="str">
            <v>0753 - 278.ZE - UBERLANDIA   (34) 3236-7119</v>
          </cell>
          <cell r="C82">
            <v>10</v>
          </cell>
          <cell r="D82">
            <v>8.2100000000000009</v>
          </cell>
        </row>
        <row r="83">
          <cell r="A83" t="str">
            <v>280</v>
          </cell>
          <cell r="B83" t="str">
            <v>0755 - 280.ZE - UNAI   (38) 3676-6827</v>
          </cell>
          <cell r="C83">
            <v>8</v>
          </cell>
          <cell r="D83">
            <v>8.2100000000000009</v>
          </cell>
        </row>
        <row r="84">
          <cell r="A84" t="str">
            <v>282</v>
          </cell>
          <cell r="B84" t="str">
            <v>0757 - 282.ZE - VICOSA   (31) 3891-6018</v>
          </cell>
          <cell r="C84">
            <v>2</v>
          </cell>
          <cell r="D84">
            <v>8.2100000000000009</v>
          </cell>
        </row>
        <row r="85">
          <cell r="A85" t="str">
            <v>285</v>
          </cell>
          <cell r="B85" t="str">
            <v>0760 - 285.ZE - SAO ROMAO   (38) 3624-1419</v>
          </cell>
          <cell r="C85">
            <v>2</v>
          </cell>
          <cell r="D85">
            <v>8.2100000000000009</v>
          </cell>
        </row>
        <row r="86">
          <cell r="A86" t="str">
            <v>286</v>
          </cell>
          <cell r="B86" t="str">
            <v>0761 - 286.ZE - RIBEIRAO DAS NEVES   (31) 3624-2933</v>
          </cell>
          <cell r="C86">
            <v>16</v>
          </cell>
          <cell r="D86">
            <v>8.2100000000000009</v>
          </cell>
        </row>
        <row r="87">
          <cell r="A87" t="str">
            <v>291</v>
          </cell>
          <cell r="B87" t="str">
            <v>0766 - 291.ZE - PERDIZES   (34) 3663-1358</v>
          </cell>
          <cell r="C87">
            <v>11</v>
          </cell>
          <cell r="D87">
            <v>8.2100000000000009</v>
          </cell>
        </row>
        <row r="88">
          <cell r="A88" t="str">
            <v>293</v>
          </cell>
          <cell r="B88" t="str">
            <v>0768 - 293.ZE - PRATAPOLIS   (35) 3533-1890</v>
          </cell>
          <cell r="C88">
            <v>4</v>
          </cell>
          <cell r="D88">
            <v>8.2100000000000009</v>
          </cell>
        </row>
        <row r="89">
          <cell r="A89" t="str">
            <v>294</v>
          </cell>
          <cell r="B89" t="str">
            <v>0769 - 294.ZE - RIO VERMELHO   (33) 3436-1107</v>
          </cell>
          <cell r="C89">
            <v>3</v>
          </cell>
          <cell r="D89">
            <v>8.2100000000000009</v>
          </cell>
        </row>
        <row r="90">
          <cell r="A90" t="str">
            <v>295</v>
          </cell>
          <cell r="B90" t="str">
            <v>0770 - 295.ZE - VAZANTE   (34) 3813-0512</v>
          </cell>
          <cell r="C90">
            <v>2</v>
          </cell>
          <cell r="D90">
            <v>8.2100000000000009</v>
          </cell>
        </row>
        <row r="91">
          <cell r="A91" t="str">
            <v>300</v>
          </cell>
          <cell r="B91" t="str">
            <v>0775 - 300.ZE - CACHOEIRA DE MINAS   (35) 3472-1452</v>
          </cell>
          <cell r="C91">
            <v>2</v>
          </cell>
          <cell r="D91">
            <v>8.2100000000000009</v>
          </cell>
        </row>
        <row r="92">
          <cell r="A92" t="str">
            <v>302</v>
          </cell>
          <cell r="B92" t="str">
            <v>0777 - 302.ZE - CAPINOPOLIS   (34) 3263-2044</v>
          </cell>
          <cell r="C92">
            <v>3</v>
          </cell>
          <cell r="D92">
            <v>8.2100000000000009</v>
          </cell>
        </row>
        <row r="93">
          <cell r="A93" t="str">
            <v>306</v>
          </cell>
          <cell r="B93" t="str">
            <v>0781 - 306.ZE - ITAMONTE   (35) 3363-2004</v>
          </cell>
          <cell r="C93">
            <v>2</v>
          </cell>
          <cell r="D93">
            <v>8.2100000000000009</v>
          </cell>
        </row>
        <row r="94">
          <cell r="A94" t="str">
            <v>311</v>
          </cell>
          <cell r="B94" t="str">
            <v>0786 - 311.ZE - VESPASIANO   (31) 3621-3166</v>
          </cell>
          <cell r="C94">
            <v>2</v>
          </cell>
          <cell r="D94">
            <v>8.2100000000000009</v>
          </cell>
        </row>
        <row r="95">
          <cell r="A95" t="str">
            <v>[SC</v>
          </cell>
          <cell r="B95" t="str">
            <v>0878 - [SCT] SEÇÃO DE ADMINISTRAÇÃO PREDIAL - CENTRO DE APOIO - SEADP-CA</v>
          </cell>
          <cell r="C95">
            <v>6</v>
          </cell>
          <cell r="D95">
            <v>8.2100000000000009</v>
          </cell>
        </row>
        <row r="96">
          <cell r="A96" t="str">
            <v>321</v>
          </cell>
          <cell r="B96" t="str">
            <v>0923 - 321.ZE - RIBEIRAO DAS NEVES   (31) 3638-1564</v>
          </cell>
          <cell r="C96">
            <v>4</v>
          </cell>
          <cell r="D96">
            <v>8.2100000000000009</v>
          </cell>
        </row>
        <row r="97">
          <cell r="A97" t="str">
            <v>SEÇ</v>
          </cell>
          <cell r="B97" t="str">
            <v>0936 - SEÇÃO DE MANUTENÇÃO DE EQUIPAMENTOS - SEMAE</v>
          </cell>
          <cell r="C97">
            <v>5</v>
          </cell>
          <cell r="D97">
            <v>8.2100000000000009</v>
          </cell>
        </row>
        <row r="98">
          <cell r="A98" t="str">
            <v>CAE</v>
          </cell>
          <cell r="B98" t="str">
            <v>0946 - CAE - CENTRAL DE ATENDIMENTO AO ELEITOR / MONTES CLAROS - CAE.184-M. CLAROS</v>
          </cell>
          <cell r="C98">
            <v>6</v>
          </cell>
          <cell r="D98">
            <v>8.2100000000000009</v>
          </cell>
        </row>
        <row r="99">
          <cell r="A99" t="str">
            <v>CAE</v>
          </cell>
          <cell r="B99" t="str">
            <v>1056 - CAE.090 - CENTRAL DE ATENDIMENTO AO ELEITOR / CONTAGEM</v>
          </cell>
          <cell r="C99">
            <v>5</v>
          </cell>
          <cell r="D99">
            <v>8.2100000000000009</v>
          </cell>
        </row>
        <row r="100">
          <cell r="A100" t="str">
            <v>342</v>
          </cell>
          <cell r="B100" t="str">
            <v>1173 - 342.ZE - MONTALVÂNIA   (38) 3614-1100</v>
          </cell>
          <cell r="C100">
            <v>2</v>
          </cell>
          <cell r="D100">
            <v>8.2100000000000009</v>
          </cell>
        </row>
        <row r="101">
          <cell r="A101" t="str">
            <v>339</v>
          </cell>
          <cell r="B101" t="str">
            <v>1175 - 339.ZE - JEQUERI   (31) 3877-1413</v>
          </cell>
          <cell r="C101">
            <v>3</v>
          </cell>
          <cell r="D101">
            <v>8.2100000000000009</v>
          </cell>
        </row>
        <row r="102">
          <cell r="A102" t="str">
            <v>340</v>
          </cell>
          <cell r="B102" t="str">
            <v>1176 - 340.ZE - NOVA PONTE   (34) 3356-1086</v>
          </cell>
          <cell r="C102">
            <v>5</v>
          </cell>
          <cell r="D102">
            <v>8.2100000000000009</v>
          </cell>
        </row>
        <row r="103">
          <cell r="A103" t="str">
            <v>349</v>
          </cell>
          <cell r="B103" t="str">
            <v>1267 - 349.ZE - JUIZ DE FORA   (32) 3241-3152</v>
          </cell>
          <cell r="C103">
            <v>1</v>
          </cell>
          <cell r="D103">
            <v>8.2100000000000009</v>
          </cell>
        </row>
        <row r="104">
          <cell r="A104" t="str">
            <v>NÚC</v>
          </cell>
          <cell r="B104" t="str">
            <v>1270 - NÚCLEO DE SEGURANÇA INSTITUCIONAL - NSEIS</v>
          </cell>
          <cell r="C104">
            <v>1</v>
          </cell>
          <cell r="D104">
            <v>8.2100000000000009</v>
          </cell>
        </row>
        <row r="105">
          <cell r="A105" t="str">
            <v>350</v>
          </cell>
          <cell r="B105" t="str">
            <v>1287 - 350.ZE - POÇOS DE CALDAS</v>
          </cell>
          <cell r="C105">
            <v>2</v>
          </cell>
          <cell r="D105">
            <v>8.2100000000000009</v>
          </cell>
        </row>
      </sheetData>
      <sheetData sheetId="8" refreshError="1">
        <row r="1">
          <cell r="A1" t="str">
            <v>ZE</v>
          </cell>
          <cell r="B1" t="str">
            <v>U.R.</v>
          </cell>
          <cell r="C1" t="str">
            <v xml:space="preserve"> Qtde. Fornecida</v>
          </cell>
          <cell r="D1" t="str">
            <v>Preço Médio de Saída</v>
          </cell>
        </row>
        <row r="2">
          <cell r="A2" t="str">
            <v>- C</v>
          </cell>
          <cell r="B2" t="str">
            <v>001000 - CAE.276 - UBERABA (SEDE - 2º ANDAR) - CENTRAL DE ATENDIMENTO AO ELEITOR</v>
          </cell>
          <cell r="C2">
            <v>20</v>
          </cell>
          <cell r="D2">
            <v>3.43</v>
          </cell>
        </row>
        <row r="3">
          <cell r="A3" t="str">
            <v>- C</v>
          </cell>
          <cell r="B3" t="str">
            <v>001022 - CAE.920 - BELO HORIZONTE (VENDA NOVA) - CENTRAL DE ATENDIMENTO AO ELEITOR</v>
          </cell>
          <cell r="C3">
            <v>31</v>
          </cell>
          <cell r="D3">
            <v>3.43</v>
          </cell>
        </row>
        <row r="4">
          <cell r="A4" t="str">
            <v>351</v>
          </cell>
          <cell r="B4" t="str">
            <v>0446 - 351.ZE - IBIRITE   (31) 3533-2373</v>
          </cell>
          <cell r="C4">
            <v>7</v>
          </cell>
          <cell r="D4">
            <v>3.43</v>
          </cell>
        </row>
        <row r="5">
          <cell r="A5" t="str">
            <v>001</v>
          </cell>
          <cell r="B5" t="str">
            <v>0465 - 001.ZE - ABAETE   (37) 3541-1673</v>
          </cell>
          <cell r="C5">
            <v>6</v>
          </cell>
          <cell r="D5">
            <v>3.43</v>
          </cell>
        </row>
        <row r="6">
          <cell r="A6" t="str">
            <v>002</v>
          </cell>
          <cell r="B6" t="str">
            <v>0467 - 002.ZE - ABRE CAMPO   (31) 3872-1602</v>
          </cell>
          <cell r="C6">
            <v>12</v>
          </cell>
          <cell r="D6">
            <v>3.43</v>
          </cell>
        </row>
        <row r="7">
          <cell r="A7" t="str">
            <v>003</v>
          </cell>
          <cell r="B7" t="str">
            <v>0468 - 003.ZE - ACUCENA   (33) 3298-1227</v>
          </cell>
          <cell r="C7">
            <v>2</v>
          </cell>
          <cell r="D7">
            <v>3.43</v>
          </cell>
        </row>
        <row r="8">
          <cell r="A8" t="str">
            <v>004</v>
          </cell>
          <cell r="B8" t="str">
            <v>0469 - 004.ZE - AGUAS FORMOSAS   (33) 3611-1464</v>
          </cell>
          <cell r="C8">
            <v>3</v>
          </cell>
          <cell r="D8">
            <v>3.43</v>
          </cell>
        </row>
        <row r="9">
          <cell r="A9" t="str">
            <v>006</v>
          </cell>
          <cell r="B9" t="str">
            <v>0471 - 006.ZE - AIURUOCA   (35) 3344-1415</v>
          </cell>
          <cell r="C9">
            <v>1</v>
          </cell>
          <cell r="D9">
            <v>3.43</v>
          </cell>
        </row>
        <row r="10">
          <cell r="A10" t="str">
            <v>007</v>
          </cell>
          <cell r="B10" t="str">
            <v>0472 - 007.ZE - ALEM PARAIBA   (32) 3462-3820</v>
          </cell>
          <cell r="C10">
            <v>12</v>
          </cell>
          <cell r="D10">
            <v>3.43</v>
          </cell>
        </row>
        <row r="11">
          <cell r="A11" t="str">
            <v>010</v>
          </cell>
          <cell r="B11" t="str">
            <v>0475 - 010.ZE - ALPINOPOLIS   (35) 3523-1008</v>
          </cell>
          <cell r="C11">
            <v>20</v>
          </cell>
          <cell r="D11">
            <v>3.43</v>
          </cell>
        </row>
        <row r="12">
          <cell r="A12" t="str">
            <v>012</v>
          </cell>
          <cell r="B12" t="str">
            <v>0477 - 012.ZE - ALVINOPOLIS   (31) 3855-1570</v>
          </cell>
          <cell r="C12">
            <v>2</v>
          </cell>
          <cell r="D12">
            <v>3.43</v>
          </cell>
        </row>
        <row r="13">
          <cell r="A13" t="str">
            <v>013</v>
          </cell>
          <cell r="B13" t="str">
            <v>0478 - 013.ZE - ANDRADAS   (35) 3731-1407</v>
          </cell>
          <cell r="C13">
            <v>2</v>
          </cell>
          <cell r="D13">
            <v>3.43</v>
          </cell>
        </row>
        <row r="14">
          <cell r="A14" t="str">
            <v>014</v>
          </cell>
          <cell r="B14" t="str">
            <v>0479 - 014.ZE - ANDRELANDIA   (35) 3325-1094</v>
          </cell>
          <cell r="C14">
            <v>6</v>
          </cell>
          <cell r="D14">
            <v>3.43</v>
          </cell>
        </row>
        <row r="15">
          <cell r="A15" t="str">
            <v>015</v>
          </cell>
          <cell r="B15" t="str">
            <v>0480 - 015.ZE - ARACUAI   (33) 3731-1022</v>
          </cell>
          <cell r="C15">
            <v>6</v>
          </cell>
          <cell r="D15">
            <v>3.43</v>
          </cell>
        </row>
        <row r="16">
          <cell r="A16" t="str">
            <v>016</v>
          </cell>
          <cell r="B16" t="str">
            <v>0481 - 016.ZE - ARAGUARI   (34) 3690-3156</v>
          </cell>
          <cell r="C16">
            <v>8</v>
          </cell>
          <cell r="D16">
            <v>3.43</v>
          </cell>
        </row>
        <row r="17">
          <cell r="A17" t="str">
            <v>017</v>
          </cell>
          <cell r="B17" t="str">
            <v>0482 - 017.ZE - ARAXA   (34) 3661-1511</v>
          </cell>
          <cell r="C17">
            <v>14</v>
          </cell>
          <cell r="D17">
            <v>3.43</v>
          </cell>
        </row>
        <row r="18">
          <cell r="A18" t="str">
            <v>021</v>
          </cell>
          <cell r="B18" t="str">
            <v>0486 - 021.ZE - BAMBUI   (37) 3431-1910</v>
          </cell>
          <cell r="C18">
            <v>6</v>
          </cell>
          <cell r="D18">
            <v>3.43</v>
          </cell>
        </row>
        <row r="19">
          <cell r="A19" t="str">
            <v>024</v>
          </cell>
          <cell r="B19" t="str">
            <v>0489 - 024.ZE - BARBACENA   (32) 3331-2964</v>
          </cell>
          <cell r="C19">
            <v>73</v>
          </cell>
          <cell r="D19">
            <v>3.43</v>
          </cell>
        </row>
        <row r="20">
          <cell r="A20" t="str">
            <v>025</v>
          </cell>
          <cell r="B20" t="str">
            <v>0490 - 025.ZE - BARBACENA   (32) 3331-5103</v>
          </cell>
          <cell r="C20">
            <v>7</v>
          </cell>
          <cell r="D20">
            <v>3.43</v>
          </cell>
        </row>
        <row r="21">
          <cell r="A21" t="str">
            <v>038</v>
          </cell>
          <cell r="B21" t="str">
            <v>0508 - 038.ZE - BELO HORIZONTE   (31) 3453-6006</v>
          </cell>
          <cell r="C21">
            <v>36</v>
          </cell>
          <cell r="D21">
            <v>3.43</v>
          </cell>
        </row>
        <row r="22">
          <cell r="A22" t="str">
            <v>041</v>
          </cell>
          <cell r="B22" t="str">
            <v>0511 - 041.ZE - IGARAPE   (31) 3534-2243</v>
          </cell>
          <cell r="C22">
            <v>13</v>
          </cell>
          <cell r="D22">
            <v>3.43</v>
          </cell>
        </row>
        <row r="23">
          <cell r="A23" t="str">
            <v>042</v>
          </cell>
          <cell r="B23" t="str">
            <v>0512 - 042.ZE - BICAS   (32) 3271-1153</v>
          </cell>
          <cell r="C23">
            <v>10</v>
          </cell>
          <cell r="D23">
            <v>3.43</v>
          </cell>
        </row>
        <row r="24">
          <cell r="A24" t="str">
            <v>043</v>
          </cell>
          <cell r="B24" t="str">
            <v>0513 - 043.ZE - BOA ESPERANCA   (35) 3851-3210</v>
          </cell>
          <cell r="C24">
            <v>4</v>
          </cell>
          <cell r="D24">
            <v>3.43</v>
          </cell>
        </row>
        <row r="25">
          <cell r="A25" t="str">
            <v>044</v>
          </cell>
          <cell r="B25" t="str">
            <v>0514 - 044.ZE - BOCAIUVA   (38) 3251-1166</v>
          </cell>
          <cell r="C25">
            <v>15</v>
          </cell>
          <cell r="D25">
            <v>3.43</v>
          </cell>
        </row>
        <row r="26">
          <cell r="A26" t="str">
            <v>045</v>
          </cell>
          <cell r="B26" t="str">
            <v>0515 - 045.ZE - BOM DESPACHO   (37) 3521-1688</v>
          </cell>
          <cell r="C26">
            <v>6</v>
          </cell>
          <cell r="D26">
            <v>3.43</v>
          </cell>
        </row>
        <row r="27">
          <cell r="A27" t="str">
            <v>046</v>
          </cell>
          <cell r="B27" t="str">
            <v>0516 - 046.ZE - BOM SUCESSO   (35) 3841-1138</v>
          </cell>
          <cell r="C27">
            <v>8</v>
          </cell>
          <cell r="D27">
            <v>3.43</v>
          </cell>
        </row>
        <row r="28">
          <cell r="A28" t="str">
            <v>051</v>
          </cell>
          <cell r="B28" t="str">
            <v>0520 - 051.ZE - BRAZÓPOLIS   (35) 3641-1600</v>
          </cell>
          <cell r="C28">
            <v>2</v>
          </cell>
          <cell r="D28">
            <v>3.43</v>
          </cell>
        </row>
        <row r="29">
          <cell r="A29" t="str">
            <v>052</v>
          </cell>
          <cell r="B29" t="str">
            <v>0521 - 052.ZE - BRUMADINHO   (31) 3571-1192</v>
          </cell>
          <cell r="C29">
            <v>21</v>
          </cell>
          <cell r="D29">
            <v>3.43</v>
          </cell>
        </row>
        <row r="30">
          <cell r="A30" t="str">
            <v>056</v>
          </cell>
          <cell r="B30" t="str">
            <v>0525 - 056.ZE - CAETE   (31) 3651-3727</v>
          </cell>
          <cell r="C30">
            <v>6</v>
          </cell>
          <cell r="D30">
            <v>3.43</v>
          </cell>
        </row>
        <row r="31">
          <cell r="A31" t="str">
            <v>058</v>
          </cell>
          <cell r="B31" t="str">
            <v>0527 - 058.ZE - CAMANDUCAIA   (35) 3433-1457</v>
          </cell>
          <cell r="C31">
            <v>10</v>
          </cell>
          <cell r="D31">
            <v>3.43</v>
          </cell>
        </row>
        <row r="32">
          <cell r="A32" t="str">
            <v>059</v>
          </cell>
          <cell r="B32" t="str">
            <v>0528 - 059.ZE - CAMBUI   (35) 3431-2233</v>
          </cell>
          <cell r="C32">
            <v>2</v>
          </cell>
          <cell r="D32">
            <v>3.43</v>
          </cell>
        </row>
        <row r="33">
          <cell r="A33" t="str">
            <v>061</v>
          </cell>
          <cell r="B33" t="str">
            <v>0530 - 061.ZE - CAMPANHA   (35) 3261-1585</v>
          </cell>
          <cell r="C33">
            <v>14</v>
          </cell>
          <cell r="D33">
            <v>3.43</v>
          </cell>
        </row>
        <row r="34">
          <cell r="A34" t="str">
            <v>064</v>
          </cell>
          <cell r="B34" t="str">
            <v>0533 - 064.ZE - CAMPO BELO   (35) 3832-2464</v>
          </cell>
          <cell r="C34">
            <v>2</v>
          </cell>
          <cell r="D34">
            <v>3.43</v>
          </cell>
        </row>
        <row r="35">
          <cell r="A35" t="str">
            <v>067</v>
          </cell>
          <cell r="B35" t="str">
            <v>0536 - 067.ZE - CAPELINHA   (33) 3516-1701</v>
          </cell>
          <cell r="C35">
            <v>18</v>
          </cell>
          <cell r="D35">
            <v>3.43</v>
          </cell>
        </row>
        <row r="36">
          <cell r="A36" t="str">
            <v>068</v>
          </cell>
          <cell r="B36" t="str">
            <v>0537 - 068.ZE - CARANDAI   (32) 3361-1000</v>
          </cell>
          <cell r="C36">
            <v>4</v>
          </cell>
          <cell r="D36">
            <v>3.43</v>
          </cell>
        </row>
        <row r="37">
          <cell r="A37" t="str">
            <v>069</v>
          </cell>
          <cell r="B37" t="str">
            <v>0538 - 069.ZE - CARANGOLA   (32) 3741-1487</v>
          </cell>
          <cell r="C37">
            <v>6</v>
          </cell>
          <cell r="D37">
            <v>3.43</v>
          </cell>
        </row>
        <row r="38">
          <cell r="A38" t="str">
            <v>070</v>
          </cell>
          <cell r="B38" t="str">
            <v>0539 - 070.ZE - DIVINO   (32) 3743-1543</v>
          </cell>
          <cell r="C38">
            <v>3</v>
          </cell>
          <cell r="D38">
            <v>3.43</v>
          </cell>
        </row>
        <row r="39">
          <cell r="A39" t="str">
            <v>073</v>
          </cell>
          <cell r="B39" t="str">
            <v>0542 - 073.ZE - CARLOS CHAGAS   (33) 3624-1622</v>
          </cell>
          <cell r="C39">
            <v>10</v>
          </cell>
          <cell r="D39">
            <v>3.43</v>
          </cell>
        </row>
        <row r="40">
          <cell r="A40" t="str">
            <v>077</v>
          </cell>
          <cell r="B40" t="str">
            <v>0546 - 077.ZE - CARMO DO RIO CLARO   (35) 3561-1793</v>
          </cell>
          <cell r="C40">
            <v>17</v>
          </cell>
          <cell r="D40">
            <v>3.43</v>
          </cell>
        </row>
        <row r="41">
          <cell r="A41" t="str">
            <v>078</v>
          </cell>
          <cell r="B41" t="str">
            <v>0547 - 078.ZE - CASSIA   (35) 3541-1613</v>
          </cell>
          <cell r="C41">
            <v>8</v>
          </cell>
          <cell r="D41">
            <v>3.43</v>
          </cell>
        </row>
        <row r="42">
          <cell r="A42" t="str">
            <v>079</v>
          </cell>
          <cell r="B42" t="str">
            <v>0548 - 079.ZE - CATAGUASES   (32) 3429-2529</v>
          </cell>
          <cell r="C42">
            <v>12</v>
          </cell>
          <cell r="D42">
            <v>3.43</v>
          </cell>
        </row>
        <row r="43">
          <cell r="A43" t="str">
            <v>080</v>
          </cell>
          <cell r="B43" t="str">
            <v>0549 - 080.ZE - CAXAMBU   (35) 3341-3402</v>
          </cell>
          <cell r="C43">
            <v>4</v>
          </cell>
          <cell r="D43">
            <v>3.43</v>
          </cell>
        </row>
        <row r="44">
          <cell r="A44" t="str">
            <v>081</v>
          </cell>
          <cell r="B44" t="str">
            <v>0550 - 081.ZE - CLAUDIO   (37) 3381-1546</v>
          </cell>
          <cell r="C44">
            <v>7</v>
          </cell>
          <cell r="D44">
            <v>3.43</v>
          </cell>
        </row>
        <row r="45">
          <cell r="A45" t="str">
            <v>083</v>
          </cell>
          <cell r="B45" t="str">
            <v>0552 - 083.ZE - CONCEICAO DO MATO DENTRO   (31) 3868-1833</v>
          </cell>
          <cell r="C45">
            <v>25</v>
          </cell>
          <cell r="D45">
            <v>3.43</v>
          </cell>
        </row>
        <row r="46">
          <cell r="A46" t="str">
            <v>085</v>
          </cell>
          <cell r="B46" t="str">
            <v>0554 - 085.ZE - CONGONHAS   (31) 3731-1208</v>
          </cell>
          <cell r="C46">
            <v>7</v>
          </cell>
          <cell r="D46">
            <v>3.43</v>
          </cell>
        </row>
        <row r="47">
          <cell r="A47" t="str">
            <v>094</v>
          </cell>
          <cell r="B47" t="str">
            <v>0563 - 094.ZE - CORACAO DE JESUS   (38) 3228-1138</v>
          </cell>
          <cell r="C47">
            <v>1</v>
          </cell>
          <cell r="D47">
            <v>3.43</v>
          </cell>
        </row>
        <row r="48">
          <cell r="A48" t="str">
            <v>095</v>
          </cell>
          <cell r="B48" t="str">
            <v>0564 - 095.ZE - CORINTO   (38) 3751-2322</v>
          </cell>
          <cell r="C48">
            <v>12</v>
          </cell>
          <cell r="D48">
            <v>3.43</v>
          </cell>
        </row>
        <row r="49">
          <cell r="A49" t="str">
            <v>096</v>
          </cell>
          <cell r="B49" t="str">
            <v>0568 - 096.ZE - COROMANDEL   (34) 3841-2459</v>
          </cell>
          <cell r="C49">
            <v>20</v>
          </cell>
          <cell r="D49">
            <v>3.43</v>
          </cell>
        </row>
        <row r="50">
          <cell r="A50" t="str">
            <v>097</v>
          </cell>
          <cell r="B50" t="str">
            <v>0569 - 097.ZE - CORONEL FABRICIANO   (31) 3842-1526</v>
          </cell>
          <cell r="C50">
            <v>8</v>
          </cell>
          <cell r="D50">
            <v>3.43</v>
          </cell>
        </row>
        <row r="51">
          <cell r="A51" t="str">
            <v>098</v>
          </cell>
          <cell r="B51" t="str">
            <v>0570 - 098.ZE - TIMOTEO   (31) 3847-4807</v>
          </cell>
          <cell r="C51">
            <v>36</v>
          </cell>
          <cell r="D51">
            <v>3.43</v>
          </cell>
        </row>
        <row r="52">
          <cell r="A52" t="str">
            <v>100</v>
          </cell>
          <cell r="B52" t="str">
            <v>0572 - 100.ZE - CURVELO   (38) 3721-3722</v>
          </cell>
          <cell r="C52">
            <v>12</v>
          </cell>
          <cell r="D52">
            <v>3.43</v>
          </cell>
        </row>
        <row r="53">
          <cell r="A53" t="str">
            <v>101</v>
          </cell>
          <cell r="B53" t="str">
            <v>0573 - 101.ZE - DIAMANTINA   (38) 3531-3199</v>
          </cell>
          <cell r="C53">
            <v>21</v>
          </cell>
          <cell r="D53">
            <v>3.43</v>
          </cell>
        </row>
        <row r="54">
          <cell r="A54" t="str">
            <v>103</v>
          </cell>
          <cell r="B54" t="str">
            <v>0575 - 103.ZE - DIVINOPOLIS   (37) 3222-6343</v>
          </cell>
          <cell r="C54">
            <v>25</v>
          </cell>
          <cell r="D54">
            <v>3.43</v>
          </cell>
        </row>
        <row r="55">
          <cell r="A55" t="str">
            <v>104</v>
          </cell>
          <cell r="B55" t="str">
            <v>0576 - 104.ZE - DORES DO INDAIA   (37) 3551-1597</v>
          </cell>
          <cell r="C55">
            <v>2</v>
          </cell>
          <cell r="D55">
            <v>3.43</v>
          </cell>
        </row>
        <row r="56">
          <cell r="A56" t="str">
            <v>106</v>
          </cell>
          <cell r="B56" t="str">
            <v>0578 - 106.ZE - ENTRE RIOS DE MINAS   (31) 3751-1477</v>
          </cell>
          <cell r="C56">
            <v>4</v>
          </cell>
          <cell r="D56">
            <v>3.43</v>
          </cell>
        </row>
        <row r="57">
          <cell r="A57" t="str">
            <v>108</v>
          </cell>
          <cell r="B57" t="str">
            <v>0580 - 108.ZE - ESMERALDAS   (31) 3538-1425</v>
          </cell>
          <cell r="C57">
            <v>5</v>
          </cell>
          <cell r="D57">
            <v>3.43</v>
          </cell>
        </row>
        <row r="58">
          <cell r="A58" t="str">
            <v>109</v>
          </cell>
          <cell r="B58" t="str">
            <v>0581 - 109.ZE - ESPINOSA   (38) 3812-1606</v>
          </cell>
          <cell r="C58">
            <v>4</v>
          </cell>
          <cell r="D58">
            <v>3.43</v>
          </cell>
        </row>
        <row r="59">
          <cell r="A59" t="str">
            <v>110</v>
          </cell>
          <cell r="B59" t="str">
            <v>0582 - 110.ZE - ESTRELA DO SUL   (34) 3843-1150</v>
          </cell>
          <cell r="C59">
            <v>3</v>
          </cell>
          <cell r="D59">
            <v>3.43</v>
          </cell>
        </row>
        <row r="60">
          <cell r="A60" t="str">
            <v>111</v>
          </cell>
          <cell r="B60" t="str">
            <v>0583 - 111.ZE - EUGENOPOLIS   (32) 3724-1323</v>
          </cell>
          <cell r="C60">
            <v>24</v>
          </cell>
          <cell r="D60">
            <v>3.43</v>
          </cell>
        </row>
        <row r="61">
          <cell r="A61" t="str">
            <v>114</v>
          </cell>
          <cell r="B61" t="str">
            <v>0586 - 114.ZE - FORMIGA   (37) 3321-1846</v>
          </cell>
          <cell r="C61">
            <v>7</v>
          </cell>
          <cell r="D61">
            <v>3.43</v>
          </cell>
        </row>
        <row r="62">
          <cell r="A62" t="str">
            <v>116</v>
          </cell>
          <cell r="B62" t="str">
            <v>0588 - 116.ZE - FRUTAL   (34) 3421-8585</v>
          </cell>
          <cell r="C62">
            <v>12</v>
          </cell>
          <cell r="D62">
            <v>3.43</v>
          </cell>
        </row>
        <row r="63">
          <cell r="A63" t="str">
            <v>117</v>
          </cell>
          <cell r="B63" t="str">
            <v>0589 - 117.ZE - GALILEIA   (33) 3244-1192</v>
          </cell>
          <cell r="C63">
            <v>10</v>
          </cell>
          <cell r="D63">
            <v>3.43</v>
          </cell>
        </row>
        <row r="64">
          <cell r="A64" t="str">
            <v>118</v>
          </cell>
          <cell r="B64" t="str">
            <v>0590 - 118.ZE - GOVERNADOR VALADARES   (33) 3271-2018</v>
          </cell>
          <cell r="C64">
            <v>32</v>
          </cell>
          <cell r="D64">
            <v>3.43</v>
          </cell>
        </row>
        <row r="65">
          <cell r="A65" t="str">
            <v>120</v>
          </cell>
          <cell r="B65" t="str">
            <v>0592 - 120.ZE - GRAO MOGOL   (38) 3238-1166</v>
          </cell>
          <cell r="C65">
            <v>16</v>
          </cell>
          <cell r="D65">
            <v>3.43</v>
          </cell>
        </row>
        <row r="66">
          <cell r="A66" t="str">
            <v>125</v>
          </cell>
          <cell r="B66" t="str">
            <v>0597 - 125.ZE - GUAXUPE   (35) 3551-6108</v>
          </cell>
          <cell r="C66">
            <v>7</v>
          </cell>
          <cell r="D66">
            <v>3.43</v>
          </cell>
        </row>
        <row r="67">
          <cell r="A67" t="str">
            <v>126</v>
          </cell>
          <cell r="B67" t="str">
            <v>0598 - 126.ZE - IBIA   (34) 3631-2124</v>
          </cell>
          <cell r="C67">
            <v>3</v>
          </cell>
          <cell r="D67">
            <v>3.43</v>
          </cell>
        </row>
        <row r="68">
          <cell r="A68" t="str">
            <v>131</v>
          </cell>
          <cell r="B68" t="str">
            <v>0603 - 131.ZE - IPATINGA   (31) 3822-3088</v>
          </cell>
          <cell r="C68">
            <v>15</v>
          </cell>
          <cell r="D68">
            <v>3.43</v>
          </cell>
        </row>
        <row r="69">
          <cell r="A69" t="str">
            <v>132</v>
          </cell>
          <cell r="B69" t="str">
            <v>0604 - 132.ZE - ITABIRA   (31) 3831-5065</v>
          </cell>
          <cell r="C69">
            <v>20</v>
          </cell>
          <cell r="D69">
            <v>3.43</v>
          </cell>
        </row>
        <row r="70">
          <cell r="A70" t="str">
            <v>133</v>
          </cell>
          <cell r="B70" t="str">
            <v>0605 - 133.ZE - ITABIRITO   (31) 3561-1467</v>
          </cell>
          <cell r="C70">
            <v>17</v>
          </cell>
          <cell r="D70">
            <v>3.43</v>
          </cell>
        </row>
        <row r="71">
          <cell r="A71" t="str">
            <v>134</v>
          </cell>
          <cell r="B71" t="str">
            <v>0606 - 134.ZE - ITAJUBA   (35) 3622-2244</v>
          </cell>
          <cell r="C71">
            <v>12</v>
          </cell>
          <cell r="D71">
            <v>3.43</v>
          </cell>
        </row>
        <row r="72">
          <cell r="A72" t="str">
            <v>135</v>
          </cell>
          <cell r="B72" t="str">
            <v>0607 - 135.ZE - ITAMARANDIBA   (38) 3521-1488</v>
          </cell>
          <cell r="C72">
            <v>6</v>
          </cell>
          <cell r="D72">
            <v>3.43</v>
          </cell>
        </row>
        <row r="73">
          <cell r="A73" t="str">
            <v>136</v>
          </cell>
          <cell r="B73" t="str">
            <v>0608 - 136.ZE - ITAMBACURI   (33) 3511-1957</v>
          </cell>
          <cell r="C73">
            <v>12</v>
          </cell>
          <cell r="D73">
            <v>3.43</v>
          </cell>
        </row>
        <row r="74">
          <cell r="A74" t="str">
            <v>139</v>
          </cell>
          <cell r="B74" t="str">
            <v>0611 - 139.ZE - ITAPECERICA   (37) 3341-1903</v>
          </cell>
          <cell r="C74">
            <v>16</v>
          </cell>
          <cell r="D74">
            <v>3.43</v>
          </cell>
        </row>
        <row r="75">
          <cell r="A75" t="str">
            <v>140</v>
          </cell>
          <cell r="B75" t="str">
            <v>0612 - 140.ZE - ITAUNA   (37) 3241-1080</v>
          </cell>
          <cell r="C75">
            <v>16</v>
          </cell>
          <cell r="D75">
            <v>3.43</v>
          </cell>
        </row>
        <row r="76">
          <cell r="A76" t="str">
            <v>141</v>
          </cell>
          <cell r="B76" t="str">
            <v>0613 - 141.ZE - ITUIUTABA   (34) 3261-7633</v>
          </cell>
          <cell r="C76">
            <v>11</v>
          </cell>
          <cell r="D76">
            <v>3.43</v>
          </cell>
        </row>
        <row r="77">
          <cell r="A77" t="str">
            <v>144</v>
          </cell>
          <cell r="B77" t="str">
            <v>0616 - 144.ZE - JACINTO   (33) 3723-1131</v>
          </cell>
          <cell r="C77">
            <v>9</v>
          </cell>
          <cell r="D77">
            <v>3.43</v>
          </cell>
        </row>
        <row r="78">
          <cell r="A78" t="str">
            <v>148</v>
          </cell>
          <cell r="B78" t="str">
            <v>0620 - 148.ZE - JANUARIA   (38) 3621-2370</v>
          </cell>
          <cell r="C78">
            <v>6</v>
          </cell>
          <cell r="D78">
            <v>3.43</v>
          </cell>
        </row>
        <row r="79">
          <cell r="A79" t="str">
            <v>150</v>
          </cell>
          <cell r="B79" t="str">
            <v>0622 - 150.ZE - JOAO MONLEVADE   (31) 3852-5799</v>
          </cell>
          <cell r="C79">
            <v>9</v>
          </cell>
          <cell r="D79">
            <v>3.43</v>
          </cell>
        </row>
        <row r="80">
          <cell r="A80" t="str">
            <v>151</v>
          </cell>
          <cell r="B80" t="str">
            <v>0623 - 151.ZE - JOAO PINHEIRO   (38) 3561-2884</v>
          </cell>
          <cell r="C80">
            <v>3</v>
          </cell>
          <cell r="D80">
            <v>3.43</v>
          </cell>
        </row>
        <row r="81">
          <cell r="A81" t="str">
            <v>153</v>
          </cell>
          <cell r="B81" t="str">
            <v>0625 - 153.ZE - JUIZ DE FORA   (32) 3217-3344</v>
          </cell>
          <cell r="C81">
            <v>37</v>
          </cell>
          <cell r="D81">
            <v>3.43</v>
          </cell>
        </row>
        <row r="82">
          <cell r="A82" t="str">
            <v>156</v>
          </cell>
          <cell r="B82" t="str">
            <v>0628 - 156.ZE - LAGOA DA PRATA   (37) 3261-2855</v>
          </cell>
          <cell r="C82">
            <v>12</v>
          </cell>
          <cell r="D82">
            <v>3.43</v>
          </cell>
        </row>
        <row r="83">
          <cell r="A83" t="str">
            <v>158</v>
          </cell>
          <cell r="B83" t="str">
            <v>0630 - 158.ZE - LAJINHA   (33) 3344-1699</v>
          </cell>
          <cell r="C83">
            <v>12</v>
          </cell>
          <cell r="D83">
            <v>3.43</v>
          </cell>
        </row>
        <row r="84">
          <cell r="A84" t="str">
            <v>159</v>
          </cell>
          <cell r="B84" t="str">
            <v>0631 - 159.ZE - LAMBARI   (35) 3271-1719</v>
          </cell>
          <cell r="C84">
            <v>9</v>
          </cell>
          <cell r="D84">
            <v>3.43</v>
          </cell>
        </row>
        <row r="85">
          <cell r="A85" t="str">
            <v>160</v>
          </cell>
          <cell r="B85" t="str">
            <v>0632 - 160.ZE - LAVRAS   (35) 3821-5480</v>
          </cell>
          <cell r="C85">
            <v>10</v>
          </cell>
          <cell r="D85">
            <v>3.43</v>
          </cell>
        </row>
        <row r="86">
          <cell r="A86" t="str">
            <v>162</v>
          </cell>
          <cell r="B86" t="str">
            <v>0634 - 162.ZE - LIMA DUARTE   (32) 3281-1122</v>
          </cell>
          <cell r="C86">
            <v>36</v>
          </cell>
          <cell r="D86">
            <v>3.43</v>
          </cell>
        </row>
        <row r="87">
          <cell r="A87" t="str">
            <v>163</v>
          </cell>
          <cell r="B87" t="str">
            <v>0635 - 163.ZE - LUZ   (37) 3421-3177</v>
          </cell>
          <cell r="C87">
            <v>9</v>
          </cell>
          <cell r="D87">
            <v>3.43</v>
          </cell>
        </row>
        <row r="88">
          <cell r="A88" t="str">
            <v>164</v>
          </cell>
          <cell r="B88" t="str">
            <v>0636 - 164.ZE - MACHADO   (35) 3295-3198</v>
          </cell>
          <cell r="C88">
            <v>15</v>
          </cell>
          <cell r="D88">
            <v>3.43</v>
          </cell>
        </row>
        <row r="89">
          <cell r="A89" t="str">
            <v>165</v>
          </cell>
          <cell r="B89" t="str">
            <v>0637 - 165.ZE - MALACACHETA   (33) 3514-1515</v>
          </cell>
          <cell r="C89">
            <v>6</v>
          </cell>
          <cell r="D89">
            <v>3.43</v>
          </cell>
        </row>
        <row r="90">
          <cell r="A90" t="str">
            <v>166</v>
          </cell>
          <cell r="B90" t="str">
            <v>0638 - 166.ZE - MANGA   (38) 3615-1409</v>
          </cell>
          <cell r="C90">
            <v>3</v>
          </cell>
          <cell r="D90">
            <v>3.43</v>
          </cell>
        </row>
        <row r="91">
          <cell r="A91" t="str">
            <v>167</v>
          </cell>
          <cell r="B91" t="str">
            <v>0639 - 167.ZE - MANHUACU   (33) 3331-1926</v>
          </cell>
          <cell r="C91">
            <v>10</v>
          </cell>
          <cell r="D91">
            <v>3.43</v>
          </cell>
        </row>
        <row r="92">
          <cell r="A92" t="str">
            <v>168</v>
          </cell>
          <cell r="B92" t="str">
            <v>0640 - 168.ZE - MANHUMIRIM   (33) 3341-2041</v>
          </cell>
          <cell r="C92">
            <v>49</v>
          </cell>
          <cell r="D92">
            <v>3.43</v>
          </cell>
        </row>
        <row r="93">
          <cell r="A93" t="str">
            <v>169</v>
          </cell>
          <cell r="B93" t="str">
            <v>0641 - 169.ZE - MANTENA   (33) 3241-1863</v>
          </cell>
          <cell r="C93">
            <v>14</v>
          </cell>
          <cell r="D93">
            <v>3.43</v>
          </cell>
        </row>
        <row r="94">
          <cell r="A94" t="str">
            <v>170</v>
          </cell>
          <cell r="B94" t="str">
            <v>0642 - 170.ZE - MAR DE ESPANHA   (32) 3276-1169</v>
          </cell>
          <cell r="C94">
            <v>2</v>
          </cell>
          <cell r="D94">
            <v>3.43</v>
          </cell>
        </row>
        <row r="95">
          <cell r="A95" t="str">
            <v>172</v>
          </cell>
          <cell r="B95" t="str">
            <v>0644 - 172.ZE - MATEUS LEME   (31) 3535-2289</v>
          </cell>
          <cell r="C95">
            <v>7</v>
          </cell>
          <cell r="D95">
            <v>3.43</v>
          </cell>
        </row>
        <row r="96">
          <cell r="A96" t="str">
            <v>174</v>
          </cell>
          <cell r="B96" t="str">
            <v>0646 - 174.ZE - MATOZINHOS   (31) 3712-1811</v>
          </cell>
          <cell r="C96">
            <v>16</v>
          </cell>
          <cell r="D96">
            <v>3.43</v>
          </cell>
        </row>
        <row r="97">
          <cell r="A97" t="str">
            <v>176</v>
          </cell>
          <cell r="B97" t="str">
            <v>0648 - 176.ZE - MESQUITA   (33) 3251-1372</v>
          </cell>
          <cell r="C97">
            <v>16</v>
          </cell>
          <cell r="D97">
            <v>3.43</v>
          </cell>
        </row>
        <row r="98">
          <cell r="A98" t="str">
            <v>177</v>
          </cell>
          <cell r="B98" t="str">
            <v>0649 - 177.ZE - MINAS NOVAS   (33) 3764-1199</v>
          </cell>
          <cell r="C98">
            <v>8</v>
          </cell>
          <cell r="D98">
            <v>3.43</v>
          </cell>
        </row>
        <row r="99">
          <cell r="A99" t="str">
            <v>112</v>
          </cell>
          <cell r="B99" t="str">
            <v>0653 - 112.ZE - EXTREMA   (35) 3435-2015</v>
          </cell>
          <cell r="C99">
            <v>4</v>
          </cell>
          <cell r="D99">
            <v>3.43</v>
          </cell>
        </row>
        <row r="100">
          <cell r="A100" t="str">
            <v>181</v>
          </cell>
          <cell r="B100" t="str">
            <v>0654 - 181.ZE - MONTE CARMELO   (34) 3842-5013</v>
          </cell>
          <cell r="C100">
            <v>8</v>
          </cell>
          <cell r="D100">
            <v>3.43</v>
          </cell>
        </row>
        <row r="101">
          <cell r="A101" t="str">
            <v>182</v>
          </cell>
          <cell r="B101" t="str">
            <v>0655 - 182.ZE - MONTE SANTO DE MINAS   (35) 3591-2390</v>
          </cell>
          <cell r="C101">
            <v>14</v>
          </cell>
          <cell r="D101">
            <v>3.43</v>
          </cell>
        </row>
        <row r="102">
          <cell r="A102" t="str">
            <v>183</v>
          </cell>
          <cell r="B102" t="str">
            <v>0656 - 183.ZE - MONTE SIAO   (35) 3465-2229</v>
          </cell>
          <cell r="C102">
            <v>2</v>
          </cell>
          <cell r="D102">
            <v>3.43</v>
          </cell>
        </row>
        <row r="103">
          <cell r="A103" t="str">
            <v>184</v>
          </cell>
          <cell r="B103" t="str">
            <v>0657 - 184.ZE - MONTES CLAROS   (38) 3224-5505</v>
          </cell>
          <cell r="C103">
            <v>10</v>
          </cell>
          <cell r="D103">
            <v>3.43</v>
          </cell>
        </row>
        <row r="104">
          <cell r="A104" t="str">
            <v>187</v>
          </cell>
          <cell r="B104" t="str">
            <v>0660 - 187.ZE - MURIAE   (32) 3722-2771</v>
          </cell>
          <cell r="C104">
            <v>3</v>
          </cell>
          <cell r="D104">
            <v>3.43</v>
          </cell>
        </row>
        <row r="105">
          <cell r="A105" t="str">
            <v>189</v>
          </cell>
          <cell r="B105" t="str">
            <v>0662 - 189.ZE - MUZAMBINHO   (35) 3571-2518</v>
          </cell>
          <cell r="C105">
            <v>10</v>
          </cell>
          <cell r="D105">
            <v>3.43</v>
          </cell>
        </row>
        <row r="106">
          <cell r="A106" t="str">
            <v>190</v>
          </cell>
          <cell r="B106" t="str">
            <v>0663 - 190.ZE - NANUQUE   (33) 3621-4866</v>
          </cell>
          <cell r="C106">
            <v>7</v>
          </cell>
          <cell r="D106">
            <v>3.43</v>
          </cell>
        </row>
        <row r="107">
          <cell r="A107" t="str">
            <v>192</v>
          </cell>
          <cell r="B107" t="str">
            <v>0665 - 192.ZE - NEPOMUCENO   (35) 3861-1071</v>
          </cell>
          <cell r="C107">
            <v>6</v>
          </cell>
          <cell r="D107">
            <v>3.43</v>
          </cell>
        </row>
        <row r="108">
          <cell r="A108" t="str">
            <v>194</v>
          </cell>
          <cell r="B108" t="str">
            <v>0667 - 194.ZE - NOVA LIMA   (31) 3541-3206</v>
          </cell>
          <cell r="C108">
            <v>15</v>
          </cell>
          <cell r="D108">
            <v>3.43</v>
          </cell>
        </row>
        <row r="109">
          <cell r="A109" t="str">
            <v>199</v>
          </cell>
          <cell r="B109" t="str">
            <v>0672 - 199.ZE - OURO FINO   (35) 3441-3788</v>
          </cell>
          <cell r="C109">
            <v>17</v>
          </cell>
          <cell r="D109">
            <v>3.43</v>
          </cell>
        </row>
        <row r="110">
          <cell r="A110" t="str">
            <v>203</v>
          </cell>
          <cell r="B110" t="str">
            <v>0680 - 203.ZE - PARACATU   (38) 3672-1462</v>
          </cell>
          <cell r="C110">
            <v>13</v>
          </cell>
          <cell r="D110">
            <v>3.43</v>
          </cell>
        </row>
        <row r="111">
          <cell r="A111" t="str">
            <v>206</v>
          </cell>
          <cell r="B111" t="str">
            <v>0683 - 206.ZE - PARAOPEBA   (31) 3714-2220</v>
          </cell>
          <cell r="C111">
            <v>8</v>
          </cell>
          <cell r="D111">
            <v>3.43</v>
          </cell>
        </row>
        <row r="112">
          <cell r="A112" t="str">
            <v>208</v>
          </cell>
          <cell r="B112" t="str">
            <v>0684 - 208.ZE - PASSA TEMPO   (37) 3335-1222</v>
          </cell>
          <cell r="C112">
            <v>13</v>
          </cell>
          <cell r="D112">
            <v>3.43</v>
          </cell>
        </row>
        <row r="113">
          <cell r="A113" t="str">
            <v>209</v>
          </cell>
          <cell r="B113" t="str">
            <v>0685 - 209.ZE - PASSOS   (35) 3521-9504</v>
          </cell>
          <cell r="C113">
            <v>18</v>
          </cell>
          <cell r="D113">
            <v>3.43</v>
          </cell>
        </row>
        <row r="114">
          <cell r="A114" t="str">
            <v>213</v>
          </cell>
          <cell r="B114" t="str">
            <v>0689 - 213.ZE - PEDRA AZUL   (33) 3751-1154</v>
          </cell>
          <cell r="C114">
            <v>6</v>
          </cell>
          <cell r="D114">
            <v>3.43</v>
          </cell>
        </row>
        <row r="115">
          <cell r="A115" t="str">
            <v>216</v>
          </cell>
          <cell r="B115" t="str">
            <v>0692 - 216.ZE - PERDOES   (35) 3864-2073</v>
          </cell>
          <cell r="C115">
            <v>8</v>
          </cell>
          <cell r="D115">
            <v>3.43</v>
          </cell>
        </row>
        <row r="116">
          <cell r="A116" t="str">
            <v>218</v>
          </cell>
          <cell r="B116" t="str">
            <v>0693 - 218.ZE - PIRAPORA   (38) 3741-1424</v>
          </cell>
          <cell r="C116">
            <v>5</v>
          </cell>
          <cell r="D116">
            <v>3.43</v>
          </cell>
        </row>
        <row r="117">
          <cell r="A117" t="str">
            <v>219</v>
          </cell>
          <cell r="B117" t="str">
            <v>0694 - 219.ZE - PITANGUI   (37) 3271-1536</v>
          </cell>
          <cell r="C117">
            <v>6</v>
          </cell>
          <cell r="D117">
            <v>3.43</v>
          </cell>
        </row>
        <row r="118">
          <cell r="A118" t="str">
            <v>220</v>
          </cell>
          <cell r="B118" t="str">
            <v>0695 - 220.ZE - PIUMHI   (37) 3371-2636</v>
          </cell>
          <cell r="C118">
            <v>22</v>
          </cell>
          <cell r="D118">
            <v>3.43</v>
          </cell>
        </row>
        <row r="119">
          <cell r="A119" t="str">
            <v>222</v>
          </cell>
          <cell r="B119" t="str">
            <v>0697 - 222.ZE - POCOS DE CALDAS   (35) 3722-3145</v>
          </cell>
          <cell r="C119">
            <v>20</v>
          </cell>
          <cell r="D119">
            <v>3.43</v>
          </cell>
        </row>
        <row r="120">
          <cell r="A120" t="str">
            <v>223</v>
          </cell>
          <cell r="B120" t="str">
            <v>0698 - 223.ZE - POMPEU   (37) 3523-1153</v>
          </cell>
          <cell r="C120">
            <v>5</v>
          </cell>
          <cell r="D120">
            <v>3.43</v>
          </cell>
        </row>
        <row r="121">
          <cell r="A121" t="str">
            <v>224</v>
          </cell>
          <cell r="B121" t="str">
            <v>0699 - 224.ZE - PONTE NOVA   (31) 3817-2664</v>
          </cell>
          <cell r="C121">
            <v>4</v>
          </cell>
          <cell r="D121">
            <v>3.43</v>
          </cell>
        </row>
        <row r="122">
          <cell r="A122" t="str">
            <v>225</v>
          </cell>
          <cell r="B122" t="str">
            <v>0700 - 225.ZE - PONTE NOVA   (31) 3881-1928</v>
          </cell>
          <cell r="C122">
            <v>14</v>
          </cell>
          <cell r="D122">
            <v>3.43</v>
          </cell>
        </row>
        <row r="123">
          <cell r="A123" t="str">
            <v>227</v>
          </cell>
          <cell r="B123" t="str">
            <v>0702 - 227.ZE - POUSO ALEGRE   (35) 3422-2203</v>
          </cell>
          <cell r="C123">
            <v>20</v>
          </cell>
          <cell r="D123">
            <v>3.43</v>
          </cell>
        </row>
        <row r="124">
          <cell r="A124" t="str">
            <v>228</v>
          </cell>
          <cell r="B124" t="str">
            <v>0703 - 228.ZE - PRADOS   (32) 3353-6243</v>
          </cell>
          <cell r="C124">
            <v>25</v>
          </cell>
          <cell r="D124">
            <v>3.43</v>
          </cell>
        </row>
        <row r="125">
          <cell r="A125" t="str">
            <v>231</v>
          </cell>
          <cell r="B125" t="str">
            <v>0706 - 231.ZE - RAUL SOARES   (33) 3351-1769</v>
          </cell>
          <cell r="C125">
            <v>33</v>
          </cell>
          <cell r="D125">
            <v>3.43</v>
          </cell>
        </row>
        <row r="126">
          <cell r="A126" t="str">
            <v>232</v>
          </cell>
          <cell r="B126" t="str">
            <v>0707 - 232.ZE - RESENDE COSTA   (32) 3354-1692</v>
          </cell>
          <cell r="C126">
            <v>8</v>
          </cell>
          <cell r="D126">
            <v>3.43</v>
          </cell>
        </row>
        <row r="127">
          <cell r="A127" t="str">
            <v>233</v>
          </cell>
          <cell r="B127" t="str">
            <v>0708 - 233.ZE - RESPLENDOR   (33) 3263-2023</v>
          </cell>
          <cell r="C127">
            <v>3</v>
          </cell>
          <cell r="D127">
            <v>3.43</v>
          </cell>
        </row>
        <row r="128">
          <cell r="A128" t="str">
            <v>234</v>
          </cell>
          <cell r="B128" t="str">
            <v>0709 - 234.ZE - RIO CASCA   (31) 3871-1098</v>
          </cell>
          <cell r="C128">
            <v>7</v>
          </cell>
          <cell r="D128">
            <v>3.43</v>
          </cell>
        </row>
        <row r="129">
          <cell r="A129" t="str">
            <v>235</v>
          </cell>
          <cell r="B129" t="str">
            <v>0710 - 235.ZE - RIO NOVO   (32) 3274-1128</v>
          </cell>
          <cell r="C129">
            <v>4</v>
          </cell>
          <cell r="D129">
            <v>3.43</v>
          </cell>
        </row>
        <row r="130">
          <cell r="A130" t="str">
            <v>240</v>
          </cell>
          <cell r="B130" t="str">
            <v>0715 - 240.ZE - RIO PRETO   (32) 3283-1533</v>
          </cell>
          <cell r="C130">
            <v>8</v>
          </cell>
          <cell r="D130">
            <v>3.43</v>
          </cell>
        </row>
        <row r="131">
          <cell r="A131" t="str">
            <v>242</v>
          </cell>
          <cell r="B131" t="str">
            <v>0717 - 242.ZE - SABINOPOLIS   (33) 3423-1423</v>
          </cell>
          <cell r="C131">
            <v>8</v>
          </cell>
          <cell r="D131">
            <v>3.43</v>
          </cell>
        </row>
        <row r="132">
          <cell r="A132" t="str">
            <v>243</v>
          </cell>
          <cell r="B132" t="str">
            <v>0718 - 243.ZE - SACRAMENTO   (34) 3351-3090</v>
          </cell>
          <cell r="C132">
            <v>6</v>
          </cell>
          <cell r="D132">
            <v>3.43</v>
          </cell>
        </row>
        <row r="133">
          <cell r="A133" t="str">
            <v>244</v>
          </cell>
          <cell r="B133" t="str">
            <v>0719 - 244.ZE - SALINAS   (38) 3841-3655</v>
          </cell>
          <cell r="C133">
            <v>9</v>
          </cell>
          <cell r="D133">
            <v>3.43</v>
          </cell>
        </row>
        <row r="134">
          <cell r="A134" t="str">
            <v>246</v>
          </cell>
          <cell r="B134" t="str">
            <v>0721 - 246.ZE - SANTA LUZIA   (31) 3641-5211</v>
          </cell>
          <cell r="C134">
            <v>14</v>
          </cell>
          <cell r="D134">
            <v>3.43</v>
          </cell>
        </row>
        <row r="135">
          <cell r="A135" t="str">
            <v>247</v>
          </cell>
          <cell r="B135" t="str">
            <v>0722 - 247.ZE - SANTA MARIA DO SUACUI   (33) 3431-1554</v>
          </cell>
          <cell r="C135">
            <v>2</v>
          </cell>
          <cell r="D135">
            <v>3.43</v>
          </cell>
        </row>
        <row r="136">
          <cell r="A136" t="str">
            <v>248</v>
          </cell>
          <cell r="B136" t="str">
            <v>0723 - 248.ZE - SANTA RITA DO SAPUCAI   (35) 3471-4055</v>
          </cell>
          <cell r="C136">
            <v>2</v>
          </cell>
          <cell r="D136">
            <v>3.43</v>
          </cell>
        </row>
        <row r="137">
          <cell r="A137" t="str">
            <v>249</v>
          </cell>
          <cell r="B137" t="str">
            <v>0724 - 249.ZE - SANTO ANTONIO DO MONTE   (37) 3281-1040</v>
          </cell>
          <cell r="C137">
            <v>8</v>
          </cell>
          <cell r="D137">
            <v>3.43</v>
          </cell>
        </row>
        <row r="138">
          <cell r="A138" t="str">
            <v>250</v>
          </cell>
          <cell r="B138" t="str">
            <v>0725 - 250.ZE - SANTOS DUMONT   (32) 3251-5361</v>
          </cell>
          <cell r="C138">
            <v>6</v>
          </cell>
          <cell r="D138">
            <v>3.43</v>
          </cell>
        </row>
        <row r="139">
          <cell r="A139" t="str">
            <v>251</v>
          </cell>
          <cell r="B139" t="str">
            <v>0726 - 251.ZE - SAO DOMINGOS DO PRATA   (31) 3856-1668</v>
          </cell>
          <cell r="C139">
            <v>8</v>
          </cell>
          <cell r="D139">
            <v>3.43</v>
          </cell>
        </row>
        <row r="140">
          <cell r="A140" t="str">
            <v>252</v>
          </cell>
          <cell r="B140" t="str">
            <v>0727 - 252.ZE - SAO FRANCISCO   (38) 3631-1602</v>
          </cell>
          <cell r="C140">
            <v>5</v>
          </cell>
          <cell r="D140">
            <v>3.43</v>
          </cell>
        </row>
        <row r="141">
          <cell r="A141" t="str">
            <v>254</v>
          </cell>
          <cell r="B141" t="str">
            <v>0729 - 254.ZE - SAO GOTARDO   (34) 3671-2662</v>
          </cell>
          <cell r="C141">
            <v>20</v>
          </cell>
          <cell r="D141">
            <v>3.43</v>
          </cell>
        </row>
        <row r="142">
          <cell r="A142" t="str">
            <v>255</v>
          </cell>
          <cell r="B142" t="str">
            <v>0730 - 255.ZE - SAO JOAO DA PONTE   (38) 3234-1205</v>
          </cell>
          <cell r="C142">
            <v>7</v>
          </cell>
          <cell r="D142">
            <v>3.43</v>
          </cell>
        </row>
        <row r="143">
          <cell r="A143" t="str">
            <v>257</v>
          </cell>
          <cell r="B143" t="str">
            <v>0732 - 257.ZE - SAO JOAO EVANGELISTA   (33) 3412-1600</v>
          </cell>
          <cell r="C143">
            <v>4</v>
          </cell>
          <cell r="D143">
            <v>3.43</v>
          </cell>
        </row>
        <row r="144">
          <cell r="A144" t="str">
            <v>258</v>
          </cell>
          <cell r="B144" t="str">
            <v>0733 - 258.ZE - SAO JOAO NEPOMUCENO   (32) 3261-2630</v>
          </cell>
          <cell r="C144">
            <v>11</v>
          </cell>
          <cell r="D144">
            <v>3.43</v>
          </cell>
        </row>
        <row r="145">
          <cell r="A145" t="str">
            <v>259</v>
          </cell>
          <cell r="B145" t="str">
            <v>0734 - 259.ZE - SAO LOURENCO   (35) 3332-5180</v>
          </cell>
          <cell r="C145">
            <v>7</v>
          </cell>
          <cell r="D145">
            <v>3.43</v>
          </cell>
        </row>
        <row r="146">
          <cell r="A146" t="str">
            <v>260</v>
          </cell>
          <cell r="B146" t="str">
            <v>0735 - 260.ZE - SAO SEBASTIAO DO PARAISO   (35) 3531-5355</v>
          </cell>
          <cell r="C146">
            <v>2</v>
          </cell>
          <cell r="D146">
            <v>3.43</v>
          </cell>
        </row>
        <row r="147">
          <cell r="A147" t="str">
            <v>261</v>
          </cell>
          <cell r="B147" t="str">
            <v>0736 - 261.ZE - SENADOR FIRMINO   (32) 3536-1167</v>
          </cell>
          <cell r="C147">
            <v>14</v>
          </cell>
          <cell r="D147">
            <v>3.43</v>
          </cell>
        </row>
        <row r="148">
          <cell r="A148" t="str">
            <v>266</v>
          </cell>
          <cell r="B148" t="str">
            <v>0741 - 266.ZE - TAIOBEIRAS   (38) 3845-1650</v>
          </cell>
          <cell r="C148">
            <v>12</v>
          </cell>
          <cell r="D148">
            <v>3.43</v>
          </cell>
        </row>
        <row r="149">
          <cell r="A149" t="str">
            <v>267</v>
          </cell>
          <cell r="B149" t="str">
            <v>0742 - 267.ZE - TARUMIRIM   (33) 3233-1499</v>
          </cell>
          <cell r="C149">
            <v>6</v>
          </cell>
          <cell r="D149">
            <v>3.43</v>
          </cell>
        </row>
        <row r="150">
          <cell r="A150" t="str">
            <v>268</v>
          </cell>
          <cell r="B150" t="str">
            <v>0743 - 268.ZE - TEIXEIRAS   (31) 3895-1196</v>
          </cell>
          <cell r="C150">
            <v>12</v>
          </cell>
          <cell r="D150">
            <v>3.43</v>
          </cell>
        </row>
        <row r="151">
          <cell r="A151" t="str">
            <v>269</v>
          </cell>
          <cell r="B151" t="str">
            <v>0744 - 269.ZE - TEOFILO OTONI   (33) 3521-9351</v>
          </cell>
          <cell r="C151">
            <v>18</v>
          </cell>
          <cell r="D151">
            <v>3.43</v>
          </cell>
        </row>
        <row r="152">
          <cell r="A152" t="str">
            <v>273</v>
          </cell>
          <cell r="B152" t="str">
            <v>0748 - 273.ZE - TRES PONTAS   (35) 3265-4221</v>
          </cell>
          <cell r="C152">
            <v>9</v>
          </cell>
          <cell r="D152">
            <v>3.43</v>
          </cell>
        </row>
        <row r="153">
          <cell r="A153" t="str">
            <v>275</v>
          </cell>
          <cell r="B153" t="str">
            <v>0750 - 275.ZE - UBA   (32) 3531-5577</v>
          </cell>
          <cell r="C153">
            <v>8</v>
          </cell>
          <cell r="D153">
            <v>3.43</v>
          </cell>
        </row>
        <row r="154">
          <cell r="A154" t="str">
            <v>278</v>
          </cell>
          <cell r="B154" t="str">
            <v>0753 - 278.ZE - UBERLANDIA   (34) 3236-7119</v>
          </cell>
          <cell r="C154">
            <v>20</v>
          </cell>
          <cell r="D154">
            <v>3.43</v>
          </cell>
        </row>
        <row r="155">
          <cell r="A155" t="str">
            <v>280</v>
          </cell>
          <cell r="B155" t="str">
            <v>0755 - 280.ZE - UNAI   (38) 3676-6827</v>
          </cell>
          <cell r="C155">
            <v>10</v>
          </cell>
          <cell r="D155">
            <v>3.43</v>
          </cell>
        </row>
        <row r="156">
          <cell r="A156" t="str">
            <v>281</v>
          </cell>
          <cell r="B156" t="str">
            <v>0756 - 281.ZE - VARGINHA   (35) 3222-2800</v>
          </cell>
          <cell r="C156">
            <v>14</v>
          </cell>
          <cell r="D156">
            <v>3.43</v>
          </cell>
        </row>
        <row r="157">
          <cell r="A157" t="str">
            <v>282</v>
          </cell>
          <cell r="B157" t="str">
            <v>0757 - 282.ZE - VICOSA   (31) 3891-6018</v>
          </cell>
          <cell r="C157">
            <v>14</v>
          </cell>
          <cell r="D157">
            <v>3.43</v>
          </cell>
        </row>
        <row r="158">
          <cell r="A158" t="str">
            <v>283</v>
          </cell>
          <cell r="B158" t="str">
            <v>0758 - 283.ZE - VIRGINOPOLIS   (33) 3416-1511</v>
          </cell>
          <cell r="C158">
            <v>33</v>
          </cell>
          <cell r="D158">
            <v>3.43</v>
          </cell>
        </row>
        <row r="159">
          <cell r="A159" t="str">
            <v>285</v>
          </cell>
          <cell r="B159" t="str">
            <v>0760 - 285.ZE - SAO ROMAO   (38) 3624-1419</v>
          </cell>
          <cell r="C159">
            <v>8</v>
          </cell>
          <cell r="D159">
            <v>3.43</v>
          </cell>
        </row>
        <row r="160">
          <cell r="A160" t="str">
            <v>286</v>
          </cell>
          <cell r="B160" t="str">
            <v>0761 - 286.ZE - RIBEIRAO DAS NEVES   (31) 3624-2933</v>
          </cell>
          <cell r="C160">
            <v>31</v>
          </cell>
          <cell r="D160">
            <v>3.43</v>
          </cell>
        </row>
        <row r="161">
          <cell r="A161" t="str">
            <v>291</v>
          </cell>
          <cell r="B161" t="str">
            <v>0766 - 291.ZE - PERDIZES   (34) 3663-1358</v>
          </cell>
          <cell r="C161">
            <v>17</v>
          </cell>
          <cell r="D161">
            <v>3.43</v>
          </cell>
        </row>
        <row r="162">
          <cell r="A162" t="str">
            <v>293</v>
          </cell>
          <cell r="B162" t="str">
            <v>0768 - 293.ZE - PRATAPOLIS   (35) 3533-1890</v>
          </cell>
          <cell r="C162">
            <v>12</v>
          </cell>
          <cell r="D162">
            <v>3.43</v>
          </cell>
        </row>
        <row r="163">
          <cell r="A163" t="str">
            <v>294</v>
          </cell>
          <cell r="B163" t="str">
            <v>0769 - 294.ZE - RIO VERMELHO   (33) 3436-1107</v>
          </cell>
          <cell r="C163">
            <v>9</v>
          </cell>
          <cell r="D163">
            <v>3.43</v>
          </cell>
        </row>
        <row r="164">
          <cell r="A164" t="str">
            <v>295</v>
          </cell>
          <cell r="B164" t="str">
            <v>0770 - 295.ZE - VAZANTE   (34) 3813-0512</v>
          </cell>
          <cell r="C164">
            <v>6</v>
          </cell>
          <cell r="D164">
            <v>3.43</v>
          </cell>
        </row>
        <row r="165">
          <cell r="A165" t="str">
            <v>297</v>
          </cell>
          <cell r="B165" t="str">
            <v>0772 - 297.ZE - ITAPAGIPE   (34) 3424-2174</v>
          </cell>
          <cell r="C165">
            <v>1</v>
          </cell>
          <cell r="D165">
            <v>3.43</v>
          </cell>
        </row>
        <row r="166">
          <cell r="A166" t="str">
            <v>298</v>
          </cell>
          <cell r="B166" t="str">
            <v>0773 - 298.ZE - NOVA SERRANA   (37) 3226-3043</v>
          </cell>
          <cell r="C166">
            <v>15</v>
          </cell>
          <cell r="D166">
            <v>3.43</v>
          </cell>
        </row>
        <row r="167">
          <cell r="A167" t="str">
            <v>299</v>
          </cell>
          <cell r="B167" t="str">
            <v>0774 - 299.ZE - UBERLANDIA   (34) 3231-8188</v>
          </cell>
          <cell r="C167">
            <v>10</v>
          </cell>
          <cell r="D167">
            <v>3.43</v>
          </cell>
        </row>
        <row r="168">
          <cell r="A168" t="str">
            <v>302</v>
          </cell>
          <cell r="B168" t="str">
            <v>0777 - 302.ZE - CAPINOPOLIS   (34) 3263-2044</v>
          </cell>
          <cell r="C168">
            <v>8</v>
          </cell>
          <cell r="D168">
            <v>3.43</v>
          </cell>
        </row>
        <row r="169">
          <cell r="A169" t="str">
            <v>308</v>
          </cell>
          <cell r="B169" t="str">
            <v>0783 - 308.ZE - SANTA VITORIA   (34) 3251-2075</v>
          </cell>
          <cell r="C169">
            <v>6</v>
          </cell>
          <cell r="D169">
            <v>3.43</v>
          </cell>
        </row>
        <row r="170">
          <cell r="A170" t="str">
            <v>310</v>
          </cell>
          <cell r="B170" t="str">
            <v>0785 - 310.ZE - VARZEA DA PALMA   (38) 3731-1320</v>
          </cell>
          <cell r="C170">
            <v>5</v>
          </cell>
          <cell r="D170">
            <v>3.43</v>
          </cell>
        </row>
        <row r="171">
          <cell r="A171" t="str">
            <v>311</v>
          </cell>
          <cell r="B171" t="str">
            <v>0786 - 311.ZE - VESPASIANO   (31) 3621-3166</v>
          </cell>
          <cell r="C171">
            <v>13</v>
          </cell>
          <cell r="D171">
            <v>3.43</v>
          </cell>
        </row>
        <row r="172">
          <cell r="A172" t="str">
            <v>312</v>
          </cell>
          <cell r="B172" t="str">
            <v>0787 - 312.ZE - SANTA LUZIA   (31) 3637-5453</v>
          </cell>
          <cell r="C172">
            <v>15</v>
          </cell>
          <cell r="D172">
            <v>3.43</v>
          </cell>
        </row>
        <row r="173">
          <cell r="A173" t="str">
            <v>317</v>
          </cell>
          <cell r="B173" t="str">
            <v>0792 - 317.ZE - MONTES CLAROS   (38) 3224-5504</v>
          </cell>
          <cell r="C173">
            <v>6</v>
          </cell>
          <cell r="D173">
            <v>3.43</v>
          </cell>
        </row>
        <row r="174">
          <cell r="A174" t="str">
            <v>316</v>
          </cell>
          <cell r="B174" t="str">
            <v>0796 - 316.ZE - BETIM   (31) 3532-3313</v>
          </cell>
          <cell r="C174">
            <v>20</v>
          </cell>
          <cell r="D174">
            <v>3.43</v>
          </cell>
        </row>
        <row r="175">
          <cell r="A175" t="str">
            <v>SEC</v>
          </cell>
          <cell r="B175" t="str">
            <v>0847 - SECAO DE SUPORTE OPERACIONAL - SESOP</v>
          </cell>
          <cell r="C175">
            <v>48</v>
          </cell>
          <cell r="D175">
            <v>3.43</v>
          </cell>
        </row>
        <row r="176">
          <cell r="A176" t="str">
            <v>[SC</v>
          </cell>
          <cell r="B176" t="str">
            <v>0878 - [SCT] SEÇÃO DE ADMINISTRAÇÃO PREDIAL - CENTRO DE APOIO - SEADP-CA</v>
          </cell>
          <cell r="C176">
            <v>221</v>
          </cell>
          <cell r="D176">
            <v>3.43</v>
          </cell>
        </row>
        <row r="177">
          <cell r="A177" t="str">
            <v>322</v>
          </cell>
          <cell r="B177" t="str">
            <v>0903 - 322.ZE - SETE LAGOAS   (31) 3771-9539 -</v>
          </cell>
          <cell r="C177">
            <v>35</v>
          </cell>
          <cell r="D177">
            <v>3.43</v>
          </cell>
        </row>
        <row r="178">
          <cell r="A178" t="str">
            <v>321</v>
          </cell>
          <cell r="B178" t="str">
            <v>0923 - 321.ZE - RIBEIRAO DAS NEVES   (31) 3638-1564</v>
          </cell>
          <cell r="C178">
            <v>13</v>
          </cell>
          <cell r="D178">
            <v>3.43</v>
          </cell>
        </row>
        <row r="179">
          <cell r="A179" t="str">
            <v>320</v>
          </cell>
          <cell r="B179" t="str">
            <v>0925 - 320.ZE - ARINOS (38) 3635-2360</v>
          </cell>
          <cell r="C179">
            <v>10</v>
          </cell>
          <cell r="D179">
            <v>3.43</v>
          </cell>
        </row>
        <row r="180">
          <cell r="A180" t="str">
            <v>SEÇ</v>
          </cell>
          <cell r="B180" t="str">
            <v>0936 - SEÇÃO DE MANUTENÇÃO DE EQUIPAMENTOS - SEMAE</v>
          </cell>
          <cell r="C180">
            <v>16</v>
          </cell>
          <cell r="D180">
            <v>3.43</v>
          </cell>
        </row>
        <row r="181">
          <cell r="A181" t="str">
            <v>SEÇ</v>
          </cell>
          <cell r="B181" t="str">
            <v>1035 - SEÇÃO DE ADMINISTRAÇÃO PREDIAL - SEADP</v>
          </cell>
          <cell r="C181">
            <v>488</v>
          </cell>
          <cell r="D181">
            <v>3.43</v>
          </cell>
        </row>
        <row r="182">
          <cell r="A182" t="str">
            <v>324</v>
          </cell>
          <cell r="B182" t="str">
            <v>1048 - 324.ZE - BURITIS   (38) 3662-2462</v>
          </cell>
          <cell r="C182">
            <v>6</v>
          </cell>
          <cell r="D182">
            <v>3.43</v>
          </cell>
        </row>
        <row r="183">
          <cell r="A183" t="str">
            <v>CAE</v>
          </cell>
          <cell r="B183" t="str">
            <v>1056 - CAE.090 - CENTRAL DE ATENDIMENTO AO ELEITOR / CONTAGEM</v>
          </cell>
          <cell r="C183">
            <v>38</v>
          </cell>
          <cell r="D183">
            <v>3.43</v>
          </cell>
        </row>
        <row r="184">
          <cell r="A184" t="str">
            <v>327</v>
          </cell>
          <cell r="B184" t="str">
            <v>1058 - 327.ZE - CAMPOS ALTOS   (37) 3426-2816</v>
          </cell>
          <cell r="C184">
            <v>15</v>
          </cell>
          <cell r="D184">
            <v>3.43</v>
          </cell>
        </row>
        <row r="185">
          <cell r="A185" t="str">
            <v>326</v>
          </cell>
          <cell r="B185" t="str">
            <v>1060 - 326.ZE - UBERABA   (34) 3321-8567</v>
          </cell>
          <cell r="C185">
            <v>24</v>
          </cell>
          <cell r="D185">
            <v>3.43</v>
          </cell>
        </row>
        <row r="186">
          <cell r="A186" t="str">
            <v>328</v>
          </cell>
          <cell r="B186" t="str">
            <v>1064 - 328.ZE - SÃO JOÃO DEL REI   (32) 3371-2211</v>
          </cell>
          <cell r="C186">
            <v>20</v>
          </cell>
          <cell r="D186">
            <v>3.43</v>
          </cell>
        </row>
        <row r="187">
          <cell r="A187" t="str">
            <v>329</v>
          </cell>
          <cell r="B187" t="str">
            <v>1066 - 329.ZE - BONFINÓPOLIS DE MINAS   (38) 3675-2014</v>
          </cell>
          <cell r="C187">
            <v>3</v>
          </cell>
          <cell r="D187">
            <v>3.43</v>
          </cell>
        </row>
        <row r="188">
          <cell r="A188" t="str">
            <v>330</v>
          </cell>
          <cell r="B188" t="str">
            <v>1070 - 330.ZE - PATOS DE MINAS   (34) 3814-4549</v>
          </cell>
          <cell r="C188">
            <v>3</v>
          </cell>
          <cell r="D188">
            <v>3.43</v>
          </cell>
        </row>
        <row r="189">
          <cell r="A189" t="str">
            <v>SEA</v>
          </cell>
          <cell r="B189" t="str">
            <v>1126 - SEADP ED. ANEXO I  (PRUD. MORAIS, 320)</v>
          </cell>
          <cell r="C189">
            <v>480</v>
          </cell>
          <cell r="D189">
            <v>3.43</v>
          </cell>
        </row>
        <row r="190">
          <cell r="A190" t="str">
            <v>333</v>
          </cell>
          <cell r="B190" t="str">
            <v>1133 - 333.ZE - BELO HORIZONTE   (31) 3384-3877</v>
          </cell>
          <cell r="C190">
            <v>55</v>
          </cell>
          <cell r="D190">
            <v>3.43</v>
          </cell>
        </row>
        <row r="191">
          <cell r="A191" t="str">
            <v>334</v>
          </cell>
          <cell r="B191" t="str">
            <v>1134 - 334.ZE - BELO HORIZONTE   (31) 3453-1281</v>
          </cell>
          <cell r="C191">
            <v>31</v>
          </cell>
          <cell r="D191">
            <v>3.43</v>
          </cell>
        </row>
        <row r="192">
          <cell r="A192" t="str">
            <v>335</v>
          </cell>
          <cell r="B192" t="str">
            <v>1149 - 335.ZE - UBERLANDIA   (34) 3228-8300</v>
          </cell>
          <cell r="C192">
            <v>3</v>
          </cell>
          <cell r="D192">
            <v>3.43</v>
          </cell>
        </row>
        <row r="193">
          <cell r="A193" t="str">
            <v>336</v>
          </cell>
          <cell r="B193" t="str">
            <v>1167 - 336.ZE - TURMALINA   (38) 3527-1388</v>
          </cell>
          <cell r="C193">
            <v>2</v>
          </cell>
          <cell r="D193">
            <v>3.43</v>
          </cell>
        </row>
        <row r="194">
          <cell r="A194" t="str">
            <v>345</v>
          </cell>
          <cell r="B194" t="str">
            <v>1171 - 345.ZE - SANTA RITA DE CALDAS  (35) 3734-1330</v>
          </cell>
          <cell r="C194">
            <v>4</v>
          </cell>
          <cell r="D194">
            <v>3.43</v>
          </cell>
        </row>
        <row r="195">
          <cell r="A195" t="str">
            <v>342</v>
          </cell>
          <cell r="B195" t="str">
            <v>1173 - 342.ZE - MONTALVÂNIA   (38) 3614-1100</v>
          </cell>
          <cell r="C195">
            <v>30</v>
          </cell>
          <cell r="D195">
            <v>3.43</v>
          </cell>
        </row>
        <row r="196">
          <cell r="A196" t="str">
            <v>339</v>
          </cell>
          <cell r="B196" t="str">
            <v>1175 - 339.ZE - JEQUERI   (31) 3877-1413</v>
          </cell>
          <cell r="C196">
            <v>5</v>
          </cell>
          <cell r="D196">
            <v>3.43</v>
          </cell>
        </row>
        <row r="197">
          <cell r="A197" t="str">
            <v>347</v>
          </cell>
          <cell r="B197" t="str">
            <v>1258 - 347.ZE - UBERABA   (34) 3316-5094</v>
          </cell>
          <cell r="C197">
            <v>28</v>
          </cell>
          <cell r="D197">
            <v>3.43</v>
          </cell>
        </row>
        <row r="198">
          <cell r="A198" t="str">
            <v>349</v>
          </cell>
          <cell r="B198" t="str">
            <v>1267 - 349.ZE - JUIZ DE FORA   (32) 3241-3152</v>
          </cell>
          <cell r="C198">
            <v>1</v>
          </cell>
          <cell r="D198">
            <v>3.43</v>
          </cell>
        </row>
        <row r="199">
          <cell r="A199" t="str">
            <v>350</v>
          </cell>
          <cell r="B199" t="str">
            <v>1287 - 350.ZE - POÇOS DE CALDAS</v>
          </cell>
          <cell r="C199">
            <v>50</v>
          </cell>
          <cell r="D199">
            <v>3.43</v>
          </cell>
        </row>
        <row r="200">
          <cell r="A200" t="str">
            <v>SEA</v>
          </cell>
          <cell r="B200" t="str">
            <v>1310 - SEADP - ED. STRADIVARIUS</v>
          </cell>
          <cell r="C200">
            <v>260</v>
          </cell>
          <cell r="D200">
            <v>3.43</v>
          </cell>
        </row>
        <row r="203">
          <cell r="C203" t="str">
            <v xml:space="preserve"> </v>
          </cell>
        </row>
      </sheetData>
      <sheetData sheetId="9" refreshError="1">
        <row r="1">
          <cell r="A1" t="str">
            <v>ZE</v>
          </cell>
          <cell r="B1" t="str">
            <v>U.R.</v>
          </cell>
          <cell r="C1" t="str">
            <v xml:space="preserve"> Qtde. Fornecida</v>
          </cell>
          <cell r="D1" t="str">
            <v>Preço Médio de Saída</v>
          </cell>
        </row>
        <row r="2">
          <cell r="A2" t="str">
            <v>- C</v>
          </cell>
          <cell r="B2" t="str">
            <v>001022 - CAE.920 - BELO HORIZONTE (VENDA NOVA) - CENTRAL DE ATENDIMENTO AO ELEITOR</v>
          </cell>
          <cell r="C2">
            <v>3</v>
          </cell>
          <cell r="D2">
            <v>7.92</v>
          </cell>
        </row>
        <row r="3">
          <cell r="A3" t="str">
            <v>001</v>
          </cell>
          <cell r="B3" t="str">
            <v>0465 - 001.ZE - ABAETE   (37) 3541-1673</v>
          </cell>
          <cell r="C3">
            <v>1</v>
          </cell>
          <cell r="D3">
            <v>7.92</v>
          </cell>
        </row>
        <row r="4">
          <cell r="A4" t="str">
            <v>002</v>
          </cell>
          <cell r="B4" t="str">
            <v>0467 - 002.ZE - ABRE CAMPO   (31) 3872-1602</v>
          </cell>
          <cell r="C4">
            <v>3</v>
          </cell>
          <cell r="D4">
            <v>7.92</v>
          </cell>
        </row>
        <row r="5">
          <cell r="A5" t="str">
            <v>003</v>
          </cell>
          <cell r="B5" t="str">
            <v>0468 - 003.ZE - ACUCENA   (33) 3298-1227</v>
          </cell>
          <cell r="C5">
            <v>4</v>
          </cell>
          <cell r="D5">
            <v>7.92</v>
          </cell>
        </row>
        <row r="6">
          <cell r="A6" t="str">
            <v>006</v>
          </cell>
          <cell r="B6" t="str">
            <v>0471 - 006.ZE - AIURUOCA   (35) 3344-1415</v>
          </cell>
          <cell r="C6">
            <v>2</v>
          </cell>
          <cell r="D6">
            <v>7.92</v>
          </cell>
        </row>
        <row r="7">
          <cell r="A7" t="str">
            <v>007</v>
          </cell>
          <cell r="B7" t="str">
            <v>0472 - 007.ZE - ALEM PARAIBA   (32) 3462-3820</v>
          </cell>
          <cell r="C7">
            <v>4</v>
          </cell>
          <cell r="D7">
            <v>7.92</v>
          </cell>
        </row>
        <row r="8">
          <cell r="A8" t="str">
            <v>008</v>
          </cell>
          <cell r="B8" t="str">
            <v>0473 - 008.ZE - ALFENAS   (35) 3291-4563</v>
          </cell>
          <cell r="C8">
            <v>2</v>
          </cell>
          <cell r="D8">
            <v>7.92</v>
          </cell>
        </row>
        <row r="9">
          <cell r="A9" t="str">
            <v>010</v>
          </cell>
          <cell r="B9" t="str">
            <v>0475 - 010.ZE - ALPINOPOLIS   (35) 3523-1008</v>
          </cell>
          <cell r="C9">
            <v>8</v>
          </cell>
          <cell r="D9">
            <v>7.92</v>
          </cell>
        </row>
        <row r="10">
          <cell r="A10" t="str">
            <v>012</v>
          </cell>
          <cell r="B10" t="str">
            <v>0477 - 012.ZE - ALVINOPOLIS   (31) 3855-1570</v>
          </cell>
          <cell r="C10">
            <v>1</v>
          </cell>
          <cell r="D10">
            <v>7.92</v>
          </cell>
        </row>
        <row r="11">
          <cell r="A11" t="str">
            <v>015</v>
          </cell>
          <cell r="B11" t="str">
            <v>0480 - 015.ZE - ARACUAI   (33) 3731-1022</v>
          </cell>
          <cell r="C11">
            <v>5</v>
          </cell>
          <cell r="D11">
            <v>7.92</v>
          </cell>
        </row>
        <row r="12">
          <cell r="A12" t="str">
            <v>016</v>
          </cell>
          <cell r="B12" t="str">
            <v>0481 - 016.ZE - ARAGUARI   (34) 3690-3156</v>
          </cell>
          <cell r="C12">
            <v>14</v>
          </cell>
          <cell r="D12">
            <v>7.92</v>
          </cell>
        </row>
        <row r="13">
          <cell r="A13" t="str">
            <v>017</v>
          </cell>
          <cell r="B13" t="str">
            <v>0482 - 017.ZE - ARAXA   (34) 3661-1511</v>
          </cell>
          <cell r="C13">
            <v>4</v>
          </cell>
          <cell r="D13">
            <v>7.92</v>
          </cell>
        </row>
        <row r="14">
          <cell r="A14" t="str">
            <v>019</v>
          </cell>
          <cell r="B14" t="str">
            <v>0484 - 019.ZE - AREADO   (35) 3293-1615</v>
          </cell>
          <cell r="C14">
            <v>2</v>
          </cell>
          <cell r="D14">
            <v>7.92</v>
          </cell>
        </row>
        <row r="15">
          <cell r="A15" t="str">
            <v>024</v>
          </cell>
          <cell r="B15" t="str">
            <v>0489 - 024.ZE - BARBACENA   (32) 3331-2964</v>
          </cell>
          <cell r="C15">
            <v>3</v>
          </cell>
          <cell r="D15">
            <v>7.92</v>
          </cell>
        </row>
        <row r="16">
          <cell r="A16" t="str">
            <v>038</v>
          </cell>
          <cell r="B16" t="str">
            <v>0508 - 038.ZE - BELO HORIZONTE   (31) 3453-6006</v>
          </cell>
          <cell r="C16">
            <v>3</v>
          </cell>
          <cell r="D16">
            <v>7.92</v>
          </cell>
        </row>
        <row r="17">
          <cell r="A17" t="str">
            <v>041</v>
          </cell>
          <cell r="B17" t="str">
            <v>0511 - 041.ZE - IGARAPE   (31) 3534-2243</v>
          </cell>
          <cell r="C17">
            <v>7</v>
          </cell>
          <cell r="D17">
            <v>7.92</v>
          </cell>
        </row>
        <row r="18">
          <cell r="A18" t="str">
            <v>044</v>
          </cell>
          <cell r="B18" t="str">
            <v>0514 - 044.ZE - BOCAIUVA   (38) 3251-1166</v>
          </cell>
          <cell r="C18">
            <v>2</v>
          </cell>
          <cell r="D18">
            <v>7.92</v>
          </cell>
        </row>
        <row r="19">
          <cell r="A19" t="str">
            <v>045</v>
          </cell>
          <cell r="B19" t="str">
            <v>0515 - 045.ZE - BOM DESPACHO   (37) 3521-1688</v>
          </cell>
          <cell r="C19">
            <v>2</v>
          </cell>
          <cell r="D19">
            <v>7.92</v>
          </cell>
        </row>
        <row r="20">
          <cell r="A20" t="str">
            <v>051</v>
          </cell>
          <cell r="B20" t="str">
            <v>0520 - 051.ZE - BRAZÓPOLIS   (35) 3641-1600</v>
          </cell>
          <cell r="C20">
            <v>3</v>
          </cell>
          <cell r="D20">
            <v>7.92</v>
          </cell>
        </row>
        <row r="21">
          <cell r="A21" t="str">
            <v>052</v>
          </cell>
          <cell r="B21" t="str">
            <v>0521 - 052.ZE - BRUMADINHO   (31) 3571-1192</v>
          </cell>
          <cell r="C21">
            <v>6</v>
          </cell>
          <cell r="D21">
            <v>7.92</v>
          </cell>
        </row>
        <row r="22">
          <cell r="A22" t="str">
            <v>054</v>
          </cell>
          <cell r="B22" t="str">
            <v>0523 - 054.ZE - BUENOPOLIS   (38) 3756-1397</v>
          </cell>
          <cell r="C22">
            <v>1</v>
          </cell>
          <cell r="D22">
            <v>7.92</v>
          </cell>
        </row>
        <row r="23">
          <cell r="A23" t="str">
            <v>056</v>
          </cell>
          <cell r="B23" t="str">
            <v>0525 - 056.ZE - CAETE   (31) 3651-3727</v>
          </cell>
          <cell r="C23">
            <v>2</v>
          </cell>
          <cell r="D23">
            <v>7.92</v>
          </cell>
        </row>
        <row r="24">
          <cell r="A24" t="str">
            <v>059</v>
          </cell>
          <cell r="B24" t="str">
            <v>0528 - 059.ZE - CAMBUI   (35) 3431-2233</v>
          </cell>
          <cell r="C24">
            <v>1</v>
          </cell>
          <cell r="D24">
            <v>7.92</v>
          </cell>
        </row>
        <row r="25">
          <cell r="A25" t="str">
            <v>061</v>
          </cell>
          <cell r="B25" t="str">
            <v>0530 - 061.ZE - CAMPANHA   (35) 3261-1585</v>
          </cell>
          <cell r="C25">
            <v>3</v>
          </cell>
          <cell r="D25">
            <v>7.92</v>
          </cell>
        </row>
        <row r="26">
          <cell r="A26" t="str">
            <v>064</v>
          </cell>
          <cell r="B26" t="str">
            <v>0533 - 064.ZE - CAMPO BELO   (35) 3832-2464</v>
          </cell>
          <cell r="C26">
            <v>4</v>
          </cell>
          <cell r="D26">
            <v>7.92</v>
          </cell>
        </row>
        <row r="27">
          <cell r="A27" t="str">
            <v>067</v>
          </cell>
          <cell r="B27" t="str">
            <v>0536 - 067.ZE - CAPELINHA   (33) 3516-1701</v>
          </cell>
          <cell r="C27">
            <v>2</v>
          </cell>
          <cell r="D27">
            <v>7.92</v>
          </cell>
        </row>
        <row r="28">
          <cell r="A28" t="str">
            <v>068</v>
          </cell>
          <cell r="B28" t="str">
            <v>0537 - 068.ZE - CARANDAI   (32) 3361-1000</v>
          </cell>
          <cell r="C28">
            <v>3</v>
          </cell>
          <cell r="D28">
            <v>7.92</v>
          </cell>
        </row>
        <row r="29">
          <cell r="A29" t="str">
            <v>069</v>
          </cell>
          <cell r="B29" t="str">
            <v>0538 - 069.ZE - CARANGOLA   (32) 3741-1487</v>
          </cell>
          <cell r="C29">
            <v>4</v>
          </cell>
          <cell r="D29">
            <v>7.92</v>
          </cell>
        </row>
        <row r="30">
          <cell r="A30" t="str">
            <v>070</v>
          </cell>
          <cell r="B30" t="str">
            <v>0539 - 070.ZE - DIVINO   (32) 3743-1543</v>
          </cell>
          <cell r="C30">
            <v>1</v>
          </cell>
          <cell r="D30">
            <v>7.92</v>
          </cell>
        </row>
        <row r="31">
          <cell r="A31" t="str">
            <v>072</v>
          </cell>
          <cell r="B31" t="str">
            <v>0541 - 072.ZE - CARATINGA   (33) 3321-5155</v>
          </cell>
          <cell r="C31">
            <v>8</v>
          </cell>
          <cell r="D31">
            <v>7.92</v>
          </cell>
        </row>
        <row r="32">
          <cell r="A32" t="str">
            <v>073</v>
          </cell>
          <cell r="B32" t="str">
            <v>0542 - 073.ZE - CARLOS CHAGAS   (33) 3624-1622</v>
          </cell>
          <cell r="C32">
            <v>4</v>
          </cell>
          <cell r="D32">
            <v>7.92</v>
          </cell>
        </row>
        <row r="33">
          <cell r="A33" t="str">
            <v>077</v>
          </cell>
          <cell r="B33" t="str">
            <v>0546 - 077.ZE - CARMO DO RIO CLARO   (35) 3561-1793</v>
          </cell>
          <cell r="C33">
            <v>6</v>
          </cell>
          <cell r="D33">
            <v>7.92</v>
          </cell>
        </row>
        <row r="34">
          <cell r="A34" t="str">
            <v>079</v>
          </cell>
          <cell r="B34" t="str">
            <v>0548 - 079.ZE - CATAGUASES   (32) 3429-2529</v>
          </cell>
          <cell r="C34">
            <v>2</v>
          </cell>
          <cell r="D34">
            <v>7.92</v>
          </cell>
        </row>
        <row r="35">
          <cell r="A35" t="str">
            <v>082</v>
          </cell>
          <cell r="B35" t="str">
            <v>0551 - 082.ZE - CONCEICAO DAS ALAGOAS   (34) 3321-3425</v>
          </cell>
          <cell r="C35">
            <v>4</v>
          </cell>
          <cell r="D35">
            <v>7.92</v>
          </cell>
        </row>
        <row r="36">
          <cell r="A36" t="str">
            <v>083</v>
          </cell>
          <cell r="B36" t="str">
            <v>0552 - 083.ZE - CONCEICAO DO MATO DENTRO   (31) 3868-1833</v>
          </cell>
          <cell r="C36">
            <v>10</v>
          </cell>
          <cell r="D36">
            <v>7.92</v>
          </cell>
        </row>
        <row r="37">
          <cell r="A37" t="str">
            <v>089</v>
          </cell>
          <cell r="B37" t="str">
            <v>0558 - 089.ZE - CONSELHEIRO PENA   (33) 3261-1077</v>
          </cell>
          <cell r="C37">
            <v>4</v>
          </cell>
          <cell r="D37">
            <v>7.92</v>
          </cell>
        </row>
        <row r="38">
          <cell r="A38" t="str">
            <v>097</v>
          </cell>
          <cell r="B38" t="str">
            <v>0569 - 097.ZE - CORONEL FABRICIANO   (31) 3842-1526</v>
          </cell>
          <cell r="C38">
            <v>2</v>
          </cell>
          <cell r="D38">
            <v>7.92</v>
          </cell>
        </row>
        <row r="39">
          <cell r="A39" t="str">
            <v>100</v>
          </cell>
          <cell r="B39" t="str">
            <v>0572 - 100.ZE - CURVELO   (38) 3721-3722</v>
          </cell>
          <cell r="C39">
            <v>3</v>
          </cell>
          <cell r="D39">
            <v>7.92</v>
          </cell>
        </row>
        <row r="40">
          <cell r="A40" t="str">
            <v>101</v>
          </cell>
          <cell r="B40" t="str">
            <v>0573 - 101.ZE - DIAMANTINA   (38) 3531-3199</v>
          </cell>
          <cell r="C40">
            <v>9</v>
          </cell>
          <cell r="D40">
            <v>7.92</v>
          </cell>
        </row>
        <row r="41">
          <cell r="A41" t="str">
            <v>103</v>
          </cell>
          <cell r="B41" t="str">
            <v>0575 - 103.ZE - DIVINOPOLIS   (37) 3222-6343</v>
          </cell>
          <cell r="C41">
            <v>2</v>
          </cell>
          <cell r="D41">
            <v>7.92</v>
          </cell>
        </row>
        <row r="42">
          <cell r="A42" t="str">
            <v>104</v>
          </cell>
          <cell r="B42" t="str">
            <v>0576 - 104.ZE - DORES DO INDAIA   (37) 3551-1597</v>
          </cell>
          <cell r="C42">
            <v>4</v>
          </cell>
          <cell r="D42">
            <v>7.92</v>
          </cell>
        </row>
        <row r="43">
          <cell r="A43" t="str">
            <v>108</v>
          </cell>
          <cell r="B43" t="str">
            <v>0580 - 108.ZE - ESMERALDAS   (31) 3538-1425</v>
          </cell>
          <cell r="C43">
            <v>1</v>
          </cell>
          <cell r="D43">
            <v>7.92</v>
          </cell>
        </row>
        <row r="44">
          <cell r="A44" t="str">
            <v>113</v>
          </cell>
          <cell r="B44" t="str">
            <v>0585 - 113.ZE - FERROS   (31) 3863-1514</v>
          </cell>
          <cell r="C44">
            <v>1</v>
          </cell>
          <cell r="D44">
            <v>7.92</v>
          </cell>
        </row>
        <row r="45">
          <cell r="A45" t="str">
            <v>117</v>
          </cell>
          <cell r="B45" t="str">
            <v>0589 - 117.ZE - GALILEIA   (33) 3244-1192</v>
          </cell>
          <cell r="C45">
            <v>10</v>
          </cell>
          <cell r="D45">
            <v>7.92</v>
          </cell>
        </row>
        <row r="46">
          <cell r="A46" t="str">
            <v>118</v>
          </cell>
          <cell r="B46" t="str">
            <v>0590 - 118.ZE - GOVERNADOR VALADARES   (33) 3271-2018</v>
          </cell>
          <cell r="C46">
            <v>14</v>
          </cell>
          <cell r="D46">
            <v>7.92</v>
          </cell>
        </row>
        <row r="47">
          <cell r="A47" t="str">
            <v>122</v>
          </cell>
          <cell r="B47" t="str">
            <v>0594 - 122.ZE - GUAPE   (35) 3856-1614</v>
          </cell>
          <cell r="C47">
            <v>3</v>
          </cell>
          <cell r="D47">
            <v>7.92</v>
          </cell>
        </row>
        <row r="48">
          <cell r="A48" t="str">
            <v>125</v>
          </cell>
          <cell r="B48" t="str">
            <v>0597 - 125.ZE - GUAXUPE   (35) 3551-6108</v>
          </cell>
          <cell r="C48">
            <v>4</v>
          </cell>
          <cell r="D48">
            <v>7.92</v>
          </cell>
        </row>
        <row r="49">
          <cell r="A49" t="str">
            <v>127</v>
          </cell>
          <cell r="B49" t="str">
            <v>0599 - 127.ZE - IBIRACI   (35) 3544-1207</v>
          </cell>
          <cell r="C49">
            <v>6</v>
          </cell>
          <cell r="D49">
            <v>7.92</v>
          </cell>
        </row>
        <row r="50">
          <cell r="A50" t="str">
            <v>128</v>
          </cell>
          <cell r="B50" t="str">
            <v>0600 - 128.ZE - INHAPIM   (33) 3315-1610</v>
          </cell>
          <cell r="C50">
            <v>1</v>
          </cell>
          <cell r="D50">
            <v>7.92</v>
          </cell>
        </row>
        <row r="51">
          <cell r="A51" t="str">
            <v>132</v>
          </cell>
          <cell r="B51" t="str">
            <v>0604 - 132.ZE - ITABIRA   (31) 3831-5065</v>
          </cell>
          <cell r="C51">
            <v>5</v>
          </cell>
          <cell r="D51">
            <v>7.92</v>
          </cell>
        </row>
        <row r="52">
          <cell r="A52" t="str">
            <v>133</v>
          </cell>
          <cell r="B52" t="str">
            <v>0605 - 133.ZE - ITABIRITO   (31) 3561-1467</v>
          </cell>
          <cell r="C52">
            <v>6</v>
          </cell>
          <cell r="D52">
            <v>7.92</v>
          </cell>
        </row>
        <row r="53">
          <cell r="A53" t="str">
            <v>134</v>
          </cell>
          <cell r="B53" t="str">
            <v>0606 - 134.ZE - ITAJUBA   (35) 3622-2244</v>
          </cell>
          <cell r="C53">
            <v>5</v>
          </cell>
          <cell r="D53">
            <v>7.92</v>
          </cell>
        </row>
        <row r="54">
          <cell r="A54" t="str">
            <v>135</v>
          </cell>
          <cell r="B54" t="str">
            <v>0607 - 135.ZE - ITAMARANDIBA   (38) 3521-1488</v>
          </cell>
          <cell r="C54">
            <v>8</v>
          </cell>
          <cell r="D54">
            <v>7.92</v>
          </cell>
        </row>
        <row r="55">
          <cell r="A55" t="str">
            <v>136</v>
          </cell>
          <cell r="B55" t="str">
            <v>0608 - 136.ZE - ITAMBACURI   (33) 3511-1957</v>
          </cell>
          <cell r="C55">
            <v>3</v>
          </cell>
          <cell r="D55">
            <v>7.92</v>
          </cell>
        </row>
        <row r="56">
          <cell r="A56" t="str">
            <v>139</v>
          </cell>
          <cell r="B56" t="str">
            <v>0611 - 139.ZE - ITAPECERICA   (37) 3341-1903</v>
          </cell>
          <cell r="C56">
            <v>7</v>
          </cell>
          <cell r="D56">
            <v>7.92</v>
          </cell>
        </row>
        <row r="57">
          <cell r="A57" t="str">
            <v>141</v>
          </cell>
          <cell r="B57" t="str">
            <v>0613 - 141.ZE - ITUIUTABA   (34) 3261-7633</v>
          </cell>
          <cell r="C57">
            <v>4</v>
          </cell>
          <cell r="D57">
            <v>7.92</v>
          </cell>
        </row>
        <row r="58">
          <cell r="A58" t="str">
            <v>142</v>
          </cell>
          <cell r="B58" t="str">
            <v>0614 - 142.ZE - ITURAMA   (34) 3411-4402</v>
          </cell>
          <cell r="C58">
            <v>4</v>
          </cell>
          <cell r="D58">
            <v>7.92</v>
          </cell>
        </row>
        <row r="59">
          <cell r="A59" t="str">
            <v>143</v>
          </cell>
          <cell r="B59" t="str">
            <v>0615 - 143.ZE - JABOTICATUBAS   (31) 3683-1241</v>
          </cell>
          <cell r="C59">
            <v>2</v>
          </cell>
          <cell r="D59">
            <v>7.92</v>
          </cell>
        </row>
        <row r="60">
          <cell r="A60" t="str">
            <v>144</v>
          </cell>
          <cell r="B60" t="str">
            <v>0616 - 144.ZE - JACINTO   (33) 3723-1131</v>
          </cell>
          <cell r="C60">
            <v>2</v>
          </cell>
          <cell r="D60">
            <v>7.92</v>
          </cell>
        </row>
        <row r="61">
          <cell r="A61" t="str">
            <v>147</v>
          </cell>
          <cell r="B61" t="str">
            <v>0619 - 147.ZE - JANAUBA   (38) 3821-2003</v>
          </cell>
          <cell r="C61">
            <v>4</v>
          </cell>
          <cell r="D61">
            <v>7.92</v>
          </cell>
        </row>
        <row r="62">
          <cell r="A62" t="str">
            <v>150</v>
          </cell>
          <cell r="B62" t="str">
            <v>0622 - 150.ZE - JOAO MONLEVADE   (31) 3852-5799</v>
          </cell>
          <cell r="C62">
            <v>11</v>
          </cell>
          <cell r="D62">
            <v>7.92</v>
          </cell>
        </row>
        <row r="63">
          <cell r="A63" t="str">
            <v>151</v>
          </cell>
          <cell r="B63" t="str">
            <v>0623 - 151.ZE - JOAO PINHEIRO   (38) 3561-2884</v>
          </cell>
          <cell r="C63">
            <v>3</v>
          </cell>
          <cell r="D63">
            <v>7.92</v>
          </cell>
        </row>
        <row r="64">
          <cell r="A64" t="str">
            <v>158</v>
          </cell>
          <cell r="B64" t="str">
            <v>0630 - 158.ZE - LAJINHA   (33) 3344-1699</v>
          </cell>
          <cell r="C64">
            <v>4</v>
          </cell>
          <cell r="D64">
            <v>7.92</v>
          </cell>
        </row>
        <row r="65">
          <cell r="A65" t="str">
            <v>159</v>
          </cell>
          <cell r="B65" t="str">
            <v>0631 - 159.ZE - LAMBARI   (35) 3271-1719</v>
          </cell>
          <cell r="C65">
            <v>6</v>
          </cell>
          <cell r="D65">
            <v>7.92</v>
          </cell>
        </row>
        <row r="66">
          <cell r="A66" t="str">
            <v>160</v>
          </cell>
          <cell r="B66" t="str">
            <v>0632 - 160.ZE - LAVRAS   (35) 3821-5480</v>
          </cell>
          <cell r="C66">
            <v>1</v>
          </cell>
          <cell r="D66">
            <v>7.92</v>
          </cell>
        </row>
        <row r="67">
          <cell r="A67" t="str">
            <v>162</v>
          </cell>
          <cell r="B67" t="str">
            <v>0634 - 162.ZE - LIMA DUARTE   (32) 3281-1122</v>
          </cell>
          <cell r="C67">
            <v>17</v>
          </cell>
          <cell r="D67">
            <v>7.92</v>
          </cell>
        </row>
        <row r="68">
          <cell r="A68" t="str">
            <v>165</v>
          </cell>
          <cell r="B68" t="str">
            <v>0637 - 165.ZE - MALACACHETA   (33) 3514-1515</v>
          </cell>
          <cell r="C68">
            <v>4</v>
          </cell>
          <cell r="D68">
            <v>7.92</v>
          </cell>
        </row>
        <row r="69">
          <cell r="A69" t="str">
            <v>166</v>
          </cell>
          <cell r="B69" t="str">
            <v>0638 - 166.ZE - MANGA   (38) 3615-1409</v>
          </cell>
          <cell r="C69">
            <v>17</v>
          </cell>
          <cell r="D69">
            <v>7.92</v>
          </cell>
        </row>
        <row r="70">
          <cell r="A70" t="str">
            <v>167</v>
          </cell>
          <cell r="B70" t="str">
            <v>0639 - 167.ZE - MANHUACU   (33) 3331-1926</v>
          </cell>
          <cell r="C70">
            <v>1</v>
          </cell>
          <cell r="D70">
            <v>7.92</v>
          </cell>
        </row>
        <row r="71">
          <cell r="A71" t="str">
            <v>169</v>
          </cell>
          <cell r="B71" t="str">
            <v>0641 - 169.ZE - MANTENA   (33) 3241-1863</v>
          </cell>
          <cell r="C71">
            <v>7</v>
          </cell>
          <cell r="D71">
            <v>7.92</v>
          </cell>
        </row>
        <row r="72">
          <cell r="A72" t="str">
            <v>170</v>
          </cell>
          <cell r="B72" t="str">
            <v>0642 - 170.ZE - MAR DE ESPANHA   (32) 3276-1169</v>
          </cell>
          <cell r="C72">
            <v>2</v>
          </cell>
          <cell r="D72">
            <v>7.92</v>
          </cell>
        </row>
        <row r="73">
          <cell r="A73" t="str">
            <v>171</v>
          </cell>
          <cell r="B73" t="str">
            <v>0643 - 171.ZE - MARIANA   (31) 3557-2148</v>
          </cell>
          <cell r="C73">
            <v>4</v>
          </cell>
          <cell r="D73">
            <v>7.92</v>
          </cell>
        </row>
        <row r="74">
          <cell r="A74" t="str">
            <v>173</v>
          </cell>
          <cell r="B74" t="str">
            <v>0645 - 173.ZE - MATIAS BARBOSA   (32) 3273-1048</v>
          </cell>
          <cell r="C74">
            <v>1</v>
          </cell>
          <cell r="D74">
            <v>7.92</v>
          </cell>
        </row>
        <row r="75">
          <cell r="A75" t="str">
            <v>174</v>
          </cell>
          <cell r="B75" t="str">
            <v>0646 - 174.ZE - MATOZINHOS   (31) 3712-1811</v>
          </cell>
          <cell r="C75">
            <v>4</v>
          </cell>
          <cell r="D75">
            <v>7.92</v>
          </cell>
        </row>
        <row r="76">
          <cell r="A76" t="str">
            <v>177</v>
          </cell>
          <cell r="B76" t="str">
            <v>0649 - 177.ZE - MINAS NOVAS   (33) 3764-1199</v>
          </cell>
          <cell r="C76">
            <v>2</v>
          </cell>
          <cell r="D76">
            <v>7.92</v>
          </cell>
        </row>
        <row r="77">
          <cell r="A77" t="str">
            <v>179</v>
          </cell>
          <cell r="B77" t="str">
            <v>0651 - 179.ZE - MONTE ALEGRE DE MINAS   (34) 3283-2410</v>
          </cell>
          <cell r="C77">
            <v>2</v>
          </cell>
          <cell r="D77">
            <v>7.92</v>
          </cell>
        </row>
        <row r="78">
          <cell r="A78" t="str">
            <v>180</v>
          </cell>
          <cell r="B78" t="str">
            <v>0652 - 180.ZE - MONTE AZUL   (38) 3811-1401</v>
          </cell>
          <cell r="C78">
            <v>9</v>
          </cell>
          <cell r="D78">
            <v>7.92</v>
          </cell>
        </row>
        <row r="79">
          <cell r="A79" t="str">
            <v>183</v>
          </cell>
          <cell r="B79" t="str">
            <v>0656 - 183.ZE - MONTE SIAO   (35) 3465-2229</v>
          </cell>
          <cell r="C79">
            <v>2</v>
          </cell>
          <cell r="D79">
            <v>7.92</v>
          </cell>
        </row>
        <row r="80">
          <cell r="A80" t="str">
            <v>184</v>
          </cell>
          <cell r="B80" t="str">
            <v>0657 - 184.ZE - MONTES CLAROS   (38) 3224-5505</v>
          </cell>
          <cell r="C80">
            <v>7</v>
          </cell>
          <cell r="D80">
            <v>7.92</v>
          </cell>
        </row>
        <row r="81">
          <cell r="A81" t="str">
            <v>187</v>
          </cell>
          <cell r="B81" t="str">
            <v>0660 - 187.ZE - MURIAE   (32) 3722-2771</v>
          </cell>
          <cell r="C81">
            <v>1</v>
          </cell>
          <cell r="D81">
            <v>7.92</v>
          </cell>
        </row>
        <row r="82">
          <cell r="A82" t="str">
            <v>190</v>
          </cell>
          <cell r="B82" t="str">
            <v>0663 - 190.ZE - NANUQUE   (33) 3621-4866</v>
          </cell>
          <cell r="C82">
            <v>4</v>
          </cell>
          <cell r="D82">
            <v>7.92</v>
          </cell>
        </row>
        <row r="83">
          <cell r="A83" t="str">
            <v>203</v>
          </cell>
          <cell r="B83" t="str">
            <v>0680 - 203.ZE - PARACATU   (38) 3672-1462</v>
          </cell>
          <cell r="C83">
            <v>2</v>
          </cell>
          <cell r="D83">
            <v>7.92</v>
          </cell>
        </row>
        <row r="84">
          <cell r="A84" t="str">
            <v>206</v>
          </cell>
          <cell r="B84" t="str">
            <v>0683 - 206.ZE - PARAOPEBA   (31) 3714-2220</v>
          </cell>
          <cell r="C84">
            <v>5</v>
          </cell>
          <cell r="D84">
            <v>7.92</v>
          </cell>
        </row>
        <row r="85">
          <cell r="A85" t="str">
            <v>208</v>
          </cell>
          <cell r="B85" t="str">
            <v>0684 - 208.ZE - PASSA TEMPO   (37) 3335-1222</v>
          </cell>
          <cell r="C85">
            <v>3</v>
          </cell>
          <cell r="D85">
            <v>7.92</v>
          </cell>
        </row>
        <row r="86">
          <cell r="A86" t="str">
            <v>218</v>
          </cell>
          <cell r="B86" t="str">
            <v>0693 - 218.ZE - PIRAPORA   (38) 3741-1424</v>
          </cell>
          <cell r="C86">
            <v>3</v>
          </cell>
          <cell r="D86">
            <v>7.92</v>
          </cell>
        </row>
        <row r="87">
          <cell r="A87" t="str">
            <v>220</v>
          </cell>
          <cell r="B87" t="str">
            <v>0695 - 220.ZE - PIUMHI   (37) 3371-2636</v>
          </cell>
          <cell r="C87">
            <v>10</v>
          </cell>
          <cell r="D87">
            <v>7.92</v>
          </cell>
        </row>
        <row r="88">
          <cell r="A88" t="str">
            <v>222</v>
          </cell>
          <cell r="B88" t="str">
            <v>0697 - 222.ZE - POCOS DE CALDAS   (35) 3722-3145</v>
          </cell>
          <cell r="C88">
            <v>2</v>
          </cell>
          <cell r="D88">
            <v>7.92</v>
          </cell>
        </row>
        <row r="89">
          <cell r="A89" t="str">
            <v>224</v>
          </cell>
          <cell r="B89" t="str">
            <v>0699 - 224.ZE - PONTE NOVA   (31) 3817-2664</v>
          </cell>
          <cell r="C89">
            <v>3</v>
          </cell>
          <cell r="D89">
            <v>7.92</v>
          </cell>
        </row>
        <row r="90">
          <cell r="A90" t="str">
            <v>226</v>
          </cell>
          <cell r="B90" t="str">
            <v>0701 - 226.ZE - PORTEIRINHA   (38) 3831-1078</v>
          </cell>
          <cell r="C90">
            <v>5</v>
          </cell>
          <cell r="D90">
            <v>7.92</v>
          </cell>
        </row>
        <row r="91">
          <cell r="A91" t="str">
            <v>228</v>
          </cell>
          <cell r="B91" t="str">
            <v>0703 - 228.ZE - PRADOS   (32) 3353-6243</v>
          </cell>
          <cell r="C91">
            <v>14</v>
          </cell>
          <cell r="D91">
            <v>7.92</v>
          </cell>
        </row>
        <row r="92">
          <cell r="A92" t="str">
            <v>231</v>
          </cell>
          <cell r="B92" t="str">
            <v>0706 - 231.ZE - RAUL SOARES   (33) 3351-1769</v>
          </cell>
          <cell r="C92">
            <v>3</v>
          </cell>
          <cell r="D92">
            <v>7.92</v>
          </cell>
        </row>
        <row r="93">
          <cell r="A93" t="str">
            <v>240</v>
          </cell>
          <cell r="B93" t="str">
            <v>0715 - 240.ZE - RIO PRETO   (32) 3283-1533</v>
          </cell>
          <cell r="C93">
            <v>6</v>
          </cell>
          <cell r="D93">
            <v>7.92</v>
          </cell>
        </row>
        <row r="94">
          <cell r="A94" t="str">
            <v>241</v>
          </cell>
          <cell r="B94" t="str">
            <v>0716 - 241.ZE - SABARA   (31) 3671-3049</v>
          </cell>
          <cell r="C94">
            <v>7</v>
          </cell>
          <cell r="D94">
            <v>7.92</v>
          </cell>
        </row>
        <row r="95">
          <cell r="A95" t="str">
            <v>242</v>
          </cell>
          <cell r="B95" t="str">
            <v>0717 - 242.ZE - SABINOPOLIS   (33) 3423-1423</v>
          </cell>
          <cell r="C95">
            <v>2</v>
          </cell>
          <cell r="D95">
            <v>7.92</v>
          </cell>
        </row>
        <row r="96">
          <cell r="A96" t="str">
            <v>244</v>
          </cell>
          <cell r="B96" t="str">
            <v>0719 - 244.ZE - SALINAS   (38) 3841-3655</v>
          </cell>
          <cell r="C96">
            <v>1</v>
          </cell>
          <cell r="D96">
            <v>7.92</v>
          </cell>
        </row>
        <row r="97">
          <cell r="A97" t="str">
            <v>246</v>
          </cell>
          <cell r="B97" t="str">
            <v>0721 - 246.ZE - SANTA LUZIA   (31) 3641-5211</v>
          </cell>
          <cell r="C97">
            <v>1</v>
          </cell>
          <cell r="D97">
            <v>7.92</v>
          </cell>
        </row>
        <row r="98">
          <cell r="A98" t="str">
            <v>249</v>
          </cell>
          <cell r="B98" t="str">
            <v>0724 - 249.ZE - SANTO ANTONIO DO MONTE   (37) 3281-1040</v>
          </cell>
          <cell r="C98">
            <v>2</v>
          </cell>
          <cell r="D98">
            <v>7.92</v>
          </cell>
        </row>
        <row r="99">
          <cell r="A99" t="str">
            <v>250</v>
          </cell>
          <cell r="B99" t="str">
            <v>0725 - 250.ZE - SANTOS DUMONT   (32) 3251-5361</v>
          </cell>
          <cell r="C99">
            <v>2</v>
          </cell>
          <cell r="D99">
            <v>7.92</v>
          </cell>
        </row>
        <row r="100">
          <cell r="A100" t="str">
            <v>251</v>
          </cell>
          <cell r="B100" t="str">
            <v>0726 - 251.ZE - SAO DOMINGOS DO PRATA   (31) 3856-1668</v>
          </cell>
          <cell r="C100">
            <v>6</v>
          </cell>
          <cell r="D100">
            <v>7.92</v>
          </cell>
        </row>
        <row r="101">
          <cell r="A101" t="str">
            <v>255</v>
          </cell>
          <cell r="B101" t="str">
            <v>0730 - 255.ZE - SAO JOAO DA PONTE   (38) 3234-1205</v>
          </cell>
          <cell r="C101">
            <v>7</v>
          </cell>
          <cell r="D101">
            <v>7.92</v>
          </cell>
        </row>
        <row r="102">
          <cell r="A102" t="str">
            <v>258</v>
          </cell>
          <cell r="B102" t="str">
            <v>0733 - 258.ZE - SAO JOAO NEPOMUCENO   (32) 3261-2630</v>
          </cell>
          <cell r="C102">
            <v>5</v>
          </cell>
          <cell r="D102">
            <v>7.92</v>
          </cell>
        </row>
        <row r="103">
          <cell r="A103" t="str">
            <v>259</v>
          </cell>
          <cell r="B103" t="str">
            <v>0734 - 259.ZE - SAO LOURENCO   (35) 3332-5180</v>
          </cell>
          <cell r="C103">
            <v>6</v>
          </cell>
          <cell r="D103">
            <v>7.92</v>
          </cell>
        </row>
        <row r="104">
          <cell r="A104" t="str">
            <v>262</v>
          </cell>
          <cell r="B104" t="str">
            <v>0737 - 262.ZE - SERRO   (38) 3541-1225</v>
          </cell>
          <cell r="C104">
            <v>2</v>
          </cell>
          <cell r="D104">
            <v>7.92</v>
          </cell>
        </row>
        <row r="105">
          <cell r="A105" t="str">
            <v>269</v>
          </cell>
          <cell r="B105" t="str">
            <v>0744 - 269.ZE - TEOFILO OTONI   (33) 3521-9351</v>
          </cell>
          <cell r="C105">
            <v>4</v>
          </cell>
          <cell r="D105">
            <v>7.92</v>
          </cell>
        </row>
        <row r="106">
          <cell r="A106" t="str">
            <v>273</v>
          </cell>
          <cell r="B106" t="str">
            <v>0748 - 273.ZE - TRES PONTAS   (35) 3265-4221</v>
          </cell>
          <cell r="C106">
            <v>1</v>
          </cell>
          <cell r="D106">
            <v>7.92</v>
          </cell>
        </row>
        <row r="107">
          <cell r="A107" t="str">
            <v>274</v>
          </cell>
          <cell r="B107" t="str">
            <v>0749 - 274.ZE - TUPACIGUARA   (34) 3281-1022</v>
          </cell>
          <cell r="C107">
            <v>5</v>
          </cell>
          <cell r="D107">
            <v>7.92</v>
          </cell>
        </row>
        <row r="108">
          <cell r="A108" t="str">
            <v>275</v>
          </cell>
          <cell r="B108" t="str">
            <v>0750 - 275.ZE - UBA   (32) 3531-5577</v>
          </cell>
          <cell r="C108">
            <v>4</v>
          </cell>
          <cell r="D108">
            <v>7.92</v>
          </cell>
        </row>
        <row r="109">
          <cell r="A109" t="str">
            <v>278</v>
          </cell>
          <cell r="B109" t="str">
            <v>0753 - 278.ZE - UBERLANDIA   (34) 3236-7119</v>
          </cell>
          <cell r="C109">
            <v>16</v>
          </cell>
          <cell r="D109">
            <v>7.92</v>
          </cell>
        </row>
        <row r="110">
          <cell r="A110" t="str">
            <v>281</v>
          </cell>
          <cell r="B110" t="str">
            <v>0756 - 281.ZE - VARGINHA   (35) 3222-2800</v>
          </cell>
          <cell r="C110">
            <v>8</v>
          </cell>
          <cell r="D110">
            <v>7.92</v>
          </cell>
        </row>
        <row r="111">
          <cell r="A111" t="str">
            <v>285</v>
          </cell>
          <cell r="B111" t="str">
            <v>0760 - 285.ZE - SAO ROMAO   (38) 3624-1419</v>
          </cell>
          <cell r="C111">
            <v>2</v>
          </cell>
          <cell r="D111">
            <v>7.92</v>
          </cell>
        </row>
        <row r="112">
          <cell r="A112" t="str">
            <v>286</v>
          </cell>
          <cell r="B112" t="str">
            <v>0761 - 286.ZE - RIBEIRAO DAS NEVES   (31) 3624-2933</v>
          </cell>
          <cell r="C112">
            <v>22</v>
          </cell>
          <cell r="D112">
            <v>7.92</v>
          </cell>
        </row>
        <row r="113">
          <cell r="A113" t="str">
            <v>291</v>
          </cell>
          <cell r="B113" t="str">
            <v>0766 - 291.ZE - PERDIZES   (34) 3663-1358</v>
          </cell>
          <cell r="C113">
            <v>2</v>
          </cell>
          <cell r="D113">
            <v>7.92</v>
          </cell>
        </row>
        <row r="114">
          <cell r="A114" t="str">
            <v>293</v>
          </cell>
          <cell r="B114" t="str">
            <v>0768 - 293.ZE - PRATAPOLIS   (35) 3533-1890</v>
          </cell>
          <cell r="C114">
            <v>6</v>
          </cell>
          <cell r="D114">
            <v>7.92</v>
          </cell>
        </row>
        <row r="115">
          <cell r="A115" t="str">
            <v>294</v>
          </cell>
          <cell r="B115" t="str">
            <v>0769 - 294.ZE - RIO VERMELHO   (33) 3436-1107</v>
          </cell>
          <cell r="C115">
            <v>4</v>
          </cell>
          <cell r="D115">
            <v>7.92</v>
          </cell>
        </row>
        <row r="116">
          <cell r="A116" t="str">
            <v>295</v>
          </cell>
          <cell r="B116" t="str">
            <v>0770 - 295.ZE - VAZANTE   (34) 3813-0512</v>
          </cell>
          <cell r="C116">
            <v>15</v>
          </cell>
          <cell r="D116">
            <v>7.92</v>
          </cell>
        </row>
        <row r="117">
          <cell r="A117" t="str">
            <v>297</v>
          </cell>
          <cell r="B117" t="str">
            <v>0772 - 297.ZE - ITAPAGIPE   (34) 3424-2174</v>
          </cell>
          <cell r="C117">
            <v>1</v>
          </cell>
          <cell r="D117">
            <v>7.92</v>
          </cell>
        </row>
        <row r="118">
          <cell r="A118" t="str">
            <v>298</v>
          </cell>
          <cell r="B118" t="str">
            <v>0773 - 298.ZE - NOVA SERRANA   (37) 3226-3043</v>
          </cell>
          <cell r="C118">
            <v>2</v>
          </cell>
          <cell r="D118">
            <v>7.92</v>
          </cell>
        </row>
        <row r="119">
          <cell r="A119" t="str">
            <v>300</v>
          </cell>
          <cell r="B119" t="str">
            <v>0775 - 300.ZE - CACHOEIRA DE MINAS   (35) 3472-1452</v>
          </cell>
          <cell r="C119">
            <v>4</v>
          </cell>
          <cell r="D119">
            <v>7.92</v>
          </cell>
        </row>
        <row r="120">
          <cell r="A120" t="str">
            <v>302</v>
          </cell>
          <cell r="B120" t="str">
            <v>0777 - 302.ZE - CAPINOPOLIS   (34) 3263-2044</v>
          </cell>
          <cell r="C120">
            <v>6</v>
          </cell>
          <cell r="D120">
            <v>7.92</v>
          </cell>
        </row>
        <row r="121">
          <cell r="A121" t="str">
            <v>311</v>
          </cell>
          <cell r="B121" t="str">
            <v>0786 - 311.ZE - VESPASIANO   (31) 3621-3166</v>
          </cell>
          <cell r="C121">
            <v>3</v>
          </cell>
          <cell r="D121">
            <v>7.92</v>
          </cell>
        </row>
        <row r="122">
          <cell r="A122" t="str">
            <v>317</v>
          </cell>
          <cell r="B122" t="str">
            <v>0792 - 317.ZE - MONTES CLAROS   (38) 3224-5504</v>
          </cell>
          <cell r="C122">
            <v>6</v>
          </cell>
          <cell r="D122">
            <v>7.92</v>
          </cell>
        </row>
        <row r="123">
          <cell r="A123" t="str">
            <v>316</v>
          </cell>
          <cell r="B123" t="str">
            <v>0796 - 316.ZE - BETIM   (31) 3532-3313</v>
          </cell>
          <cell r="C123">
            <v>5</v>
          </cell>
          <cell r="D123">
            <v>7.92</v>
          </cell>
        </row>
        <row r="124">
          <cell r="A124" t="str">
            <v>[SC</v>
          </cell>
          <cell r="B124" t="str">
            <v>0878 - [SCT] SEÇÃO DE ADMINISTRAÇÃO PREDIAL - CENTRO DE APOIO - SEADP-CA</v>
          </cell>
          <cell r="C124">
            <v>36</v>
          </cell>
          <cell r="D124">
            <v>7.92</v>
          </cell>
        </row>
        <row r="125">
          <cell r="A125" t="str">
            <v>SEÇ</v>
          </cell>
          <cell r="B125" t="str">
            <v>1035 - SEÇÃO DE ADMINISTRAÇÃO PREDIAL - SEADP</v>
          </cell>
          <cell r="C125">
            <v>180</v>
          </cell>
          <cell r="D125">
            <v>7.92</v>
          </cell>
        </row>
        <row r="126">
          <cell r="A126" t="str">
            <v>CAE</v>
          </cell>
          <cell r="B126" t="str">
            <v>1056 - CAE.090 - CENTRAL DE ATENDIMENTO AO ELEITOR / CONTAGEM</v>
          </cell>
          <cell r="C126">
            <v>24</v>
          </cell>
          <cell r="D126">
            <v>7.92</v>
          </cell>
        </row>
        <row r="127">
          <cell r="A127" t="str">
            <v>326</v>
          </cell>
          <cell r="B127" t="str">
            <v>1060 - 326.ZE - UBERABA   (34) 3321-8567</v>
          </cell>
          <cell r="C127">
            <v>13</v>
          </cell>
          <cell r="D127">
            <v>7.92</v>
          </cell>
        </row>
        <row r="128">
          <cell r="A128" t="str">
            <v>328</v>
          </cell>
          <cell r="B128" t="str">
            <v>1064 - 328.ZE - SÃO JOÃO DEL REI   (32) 3371-2211</v>
          </cell>
          <cell r="C128">
            <v>2</v>
          </cell>
          <cell r="D128">
            <v>7.92</v>
          </cell>
        </row>
        <row r="129">
          <cell r="A129" t="str">
            <v>SEA</v>
          </cell>
          <cell r="B129" t="str">
            <v>1126 - SEADP ED. ANEXO I  (PRUD. MORAIS, 320)</v>
          </cell>
          <cell r="C129">
            <v>170</v>
          </cell>
          <cell r="D129">
            <v>7.92</v>
          </cell>
        </row>
        <row r="130">
          <cell r="A130" t="str">
            <v>333</v>
          </cell>
          <cell r="B130" t="str">
            <v>1133 - 333.ZE - BELO HORIZONTE   (31) 3384-3877</v>
          </cell>
          <cell r="C130">
            <v>5</v>
          </cell>
          <cell r="D130">
            <v>7.92</v>
          </cell>
        </row>
        <row r="131">
          <cell r="A131" t="str">
            <v>334</v>
          </cell>
          <cell r="B131" t="str">
            <v>1134 - 334.ZE - BELO HORIZONTE   (31) 3453-1281</v>
          </cell>
          <cell r="C131">
            <v>3</v>
          </cell>
          <cell r="D131">
            <v>7.92</v>
          </cell>
        </row>
        <row r="132">
          <cell r="A132" t="str">
            <v>336</v>
          </cell>
          <cell r="B132" t="str">
            <v>1167 - 336.ZE - TURMALINA   (38) 3527-1388</v>
          </cell>
          <cell r="C132">
            <v>2</v>
          </cell>
          <cell r="D132">
            <v>7.92</v>
          </cell>
        </row>
        <row r="133">
          <cell r="A133" t="str">
            <v>339</v>
          </cell>
          <cell r="B133" t="str">
            <v>1175 - 339.ZE - JEQUERI   (31) 3877-1413</v>
          </cell>
          <cell r="C133">
            <v>3</v>
          </cell>
          <cell r="D133">
            <v>7.92</v>
          </cell>
        </row>
        <row r="134">
          <cell r="A134" t="str">
            <v>347</v>
          </cell>
          <cell r="B134" t="str">
            <v>1258 - 347.ZE - UBERABA   (34) 3316-5094</v>
          </cell>
          <cell r="C134">
            <v>6</v>
          </cell>
          <cell r="D134">
            <v>7.92</v>
          </cell>
        </row>
        <row r="135">
          <cell r="A135" t="str">
            <v>350</v>
          </cell>
          <cell r="B135" t="str">
            <v>1287 - 350.ZE - POÇOS DE CALDAS</v>
          </cell>
          <cell r="C135">
            <v>15</v>
          </cell>
          <cell r="D135">
            <v>7.92</v>
          </cell>
        </row>
        <row r="136">
          <cell r="A136" t="str">
            <v>SEA</v>
          </cell>
          <cell r="B136" t="str">
            <v>1310 - SEADP - ED. STRADIVARIUS</v>
          </cell>
          <cell r="C136">
            <v>48</v>
          </cell>
          <cell r="D136">
            <v>7.92</v>
          </cell>
        </row>
      </sheetData>
      <sheetData sheetId="10" refreshError="1">
        <row r="1">
          <cell r="A1" t="str">
            <v>ZE</v>
          </cell>
          <cell r="B1" t="str">
            <v>U.R.</v>
          </cell>
          <cell r="C1" t="str">
            <v xml:space="preserve"> Qtde. Fornecida</v>
          </cell>
          <cell r="D1" t="str">
            <v>Preço Médio de Saída</v>
          </cell>
        </row>
        <row r="2">
          <cell r="A2" t="str">
            <v>- C</v>
          </cell>
          <cell r="B2" t="str">
            <v>001000 - CAE.276 - UBERABA (SEDE - 2º ANDAR) - CENTRAL DE ATENDIMENTO AO ELEITOR</v>
          </cell>
          <cell r="C2">
            <v>2</v>
          </cell>
          <cell r="D2">
            <v>12.95</v>
          </cell>
        </row>
        <row r="3">
          <cell r="A3" t="str">
            <v>- C</v>
          </cell>
          <cell r="B3" t="str">
            <v>001022 - CAE.920 - BELO HORIZONTE (VENDA NOVA) - CENTRAL DE ATENDIMENTO AO ELEITOR</v>
          </cell>
          <cell r="C3">
            <v>1</v>
          </cell>
          <cell r="D3">
            <v>12.95</v>
          </cell>
        </row>
        <row r="4">
          <cell r="A4" t="str">
            <v>063</v>
          </cell>
          <cell r="B4" t="str">
            <v>001026 - 063.ZE - JAÍBA (38) 3833-2420</v>
          </cell>
          <cell r="C4">
            <v>1</v>
          </cell>
          <cell r="D4">
            <v>12.95</v>
          </cell>
        </row>
        <row r="5">
          <cell r="A5" t="str">
            <v>351</v>
          </cell>
          <cell r="B5" t="str">
            <v>0446 - 351.ZE - IBIRITE   (31) 3533-2373</v>
          </cell>
          <cell r="C5">
            <v>3</v>
          </cell>
          <cell r="D5">
            <v>12.95</v>
          </cell>
        </row>
        <row r="6">
          <cell r="A6" t="str">
            <v>003</v>
          </cell>
          <cell r="B6" t="str">
            <v>0468 - 003.ZE - ACUCENA   (33) 3298-1227</v>
          </cell>
          <cell r="C6">
            <v>3</v>
          </cell>
          <cell r="D6">
            <v>12.95</v>
          </cell>
        </row>
        <row r="7">
          <cell r="A7" t="str">
            <v>006</v>
          </cell>
          <cell r="B7" t="str">
            <v>0471 - 006.ZE - AIURUOCA   (35) 3344-1415</v>
          </cell>
          <cell r="C7">
            <v>1</v>
          </cell>
          <cell r="D7">
            <v>12.95</v>
          </cell>
        </row>
        <row r="8">
          <cell r="A8" t="str">
            <v>008</v>
          </cell>
          <cell r="B8" t="str">
            <v>0473 - 008.ZE - ALFENAS   (35) 3291-4563</v>
          </cell>
          <cell r="C8">
            <v>2</v>
          </cell>
          <cell r="D8">
            <v>12.95</v>
          </cell>
        </row>
        <row r="9">
          <cell r="A9" t="str">
            <v>013</v>
          </cell>
          <cell r="B9" t="str">
            <v>0478 - 013.ZE - ANDRADAS   (35) 3731-1407</v>
          </cell>
          <cell r="C9">
            <v>1</v>
          </cell>
          <cell r="D9">
            <v>12.95</v>
          </cell>
        </row>
        <row r="10">
          <cell r="A10" t="str">
            <v>014</v>
          </cell>
          <cell r="B10" t="str">
            <v>0479 - 014.ZE - ANDRELANDIA   (35) 3325-1094</v>
          </cell>
          <cell r="C10">
            <v>4</v>
          </cell>
          <cell r="D10">
            <v>12.95</v>
          </cell>
        </row>
        <row r="11">
          <cell r="A11" t="str">
            <v>015</v>
          </cell>
          <cell r="B11" t="str">
            <v>0480 - 015.ZE - ARACUAI   (33) 3731-1022</v>
          </cell>
          <cell r="C11">
            <v>1</v>
          </cell>
          <cell r="D11">
            <v>12.95</v>
          </cell>
        </row>
        <row r="12">
          <cell r="A12" t="str">
            <v>016</v>
          </cell>
          <cell r="B12" t="str">
            <v>0481 - 016.ZE - ARAGUARI   (34) 3690-3156</v>
          </cell>
          <cell r="C12">
            <v>14</v>
          </cell>
          <cell r="D12">
            <v>12.95</v>
          </cell>
        </row>
        <row r="13">
          <cell r="A13" t="str">
            <v>017</v>
          </cell>
          <cell r="B13" t="str">
            <v>0482 - 017.ZE - ARAXA   (34) 3661-1511</v>
          </cell>
          <cell r="C13">
            <v>1</v>
          </cell>
          <cell r="D13">
            <v>12.95</v>
          </cell>
        </row>
        <row r="14">
          <cell r="A14" t="str">
            <v>018</v>
          </cell>
          <cell r="B14" t="str">
            <v>0483 - 018.ZE - ARCOS   (37) 3351-3033</v>
          </cell>
          <cell r="C14">
            <v>1</v>
          </cell>
          <cell r="D14">
            <v>12.95</v>
          </cell>
        </row>
        <row r="15">
          <cell r="A15" t="str">
            <v>021</v>
          </cell>
          <cell r="B15" t="str">
            <v>0486 - 021.ZE - BAMBUI   (37) 3431-1910</v>
          </cell>
          <cell r="C15">
            <v>1</v>
          </cell>
          <cell r="D15">
            <v>12.95</v>
          </cell>
        </row>
        <row r="16">
          <cell r="A16" t="str">
            <v>024</v>
          </cell>
          <cell r="B16" t="str">
            <v>0489 - 024.ZE - BARBACENA   (32) 3331-2964</v>
          </cell>
          <cell r="C16">
            <v>2</v>
          </cell>
          <cell r="D16">
            <v>12.95</v>
          </cell>
        </row>
        <row r="17">
          <cell r="A17" t="str">
            <v>025</v>
          </cell>
          <cell r="B17" t="str">
            <v>0490 - 025.ZE - BARBACENA   (32) 3331-5103</v>
          </cell>
          <cell r="C17">
            <v>1</v>
          </cell>
          <cell r="D17">
            <v>12.95</v>
          </cell>
        </row>
        <row r="18">
          <cell r="A18" t="str">
            <v>038</v>
          </cell>
          <cell r="B18" t="str">
            <v>0508 - 038.ZE - BELO HORIZONTE   (31) 3453-6006</v>
          </cell>
          <cell r="C18">
            <v>1</v>
          </cell>
          <cell r="D18">
            <v>12.95</v>
          </cell>
        </row>
        <row r="19">
          <cell r="A19" t="str">
            <v>043</v>
          </cell>
          <cell r="B19" t="str">
            <v>0513 - 043.ZE - BOA ESPERANCA   (35) 3851-3210</v>
          </cell>
          <cell r="C19">
            <v>1</v>
          </cell>
          <cell r="D19">
            <v>12.95</v>
          </cell>
        </row>
        <row r="20">
          <cell r="A20" t="str">
            <v>044</v>
          </cell>
          <cell r="B20" t="str">
            <v>0514 - 044.ZE - BOCAIUVA   (38) 3251-1166</v>
          </cell>
          <cell r="C20">
            <v>2</v>
          </cell>
          <cell r="D20">
            <v>12.95</v>
          </cell>
        </row>
        <row r="21">
          <cell r="A21" t="str">
            <v>045</v>
          </cell>
          <cell r="B21" t="str">
            <v>0515 - 045.ZE - BOM DESPACHO   (37) 3521-1688</v>
          </cell>
          <cell r="C21">
            <v>1</v>
          </cell>
          <cell r="D21">
            <v>12.95</v>
          </cell>
        </row>
        <row r="22">
          <cell r="A22" t="str">
            <v>047</v>
          </cell>
          <cell r="B22" t="str">
            <v>0517 - 047.ZE - BONFIM   (31) 3576-1377</v>
          </cell>
          <cell r="C22">
            <v>1</v>
          </cell>
          <cell r="D22">
            <v>12.95</v>
          </cell>
        </row>
        <row r="23">
          <cell r="A23" t="str">
            <v>051</v>
          </cell>
          <cell r="B23" t="str">
            <v>0520 - 051.ZE - BRAZÓPOLIS   (35) 3641-1600</v>
          </cell>
          <cell r="C23">
            <v>1</v>
          </cell>
          <cell r="D23">
            <v>12.95</v>
          </cell>
        </row>
        <row r="24">
          <cell r="A24" t="str">
            <v>052</v>
          </cell>
          <cell r="B24" t="str">
            <v>0521 - 052.ZE - BRUMADINHO   (31) 3571-1192</v>
          </cell>
          <cell r="C24">
            <v>1</v>
          </cell>
          <cell r="D24">
            <v>12.95</v>
          </cell>
        </row>
        <row r="25">
          <cell r="A25" t="str">
            <v>054</v>
          </cell>
          <cell r="B25" t="str">
            <v>0523 - 054.ZE - BUENOPOLIS   (38) 3756-1397</v>
          </cell>
          <cell r="C25">
            <v>2</v>
          </cell>
          <cell r="D25">
            <v>12.95</v>
          </cell>
        </row>
        <row r="26">
          <cell r="A26" t="str">
            <v>058</v>
          </cell>
          <cell r="B26" t="str">
            <v>0527 - 058.ZE - CAMANDUCAIA   (35) 3433-1457</v>
          </cell>
          <cell r="C26">
            <v>1</v>
          </cell>
          <cell r="D26">
            <v>12.95</v>
          </cell>
        </row>
        <row r="27">
          <cell r="A27" t="str">
            <v>059</v>
          </cell>
          <cell r="B27" t="str">
            <v>0528 - 059.ZE - CAMBUI   (35) 3431-2233</v>
          </cell>
          <cell r="C27">
            <v>1</v>
          </cell>
          <cell r="D27">
            <v>12.95</v>
          </cell>
        </row>
        <row r="28">
          <cell r="A28" t="str">
            <v>061</v>
          </cell>
          <cell r="B28" t="str">
            <v>0530 - 061.ZE - CAMPANHA   (35) 3261-1585</v>
          </cell>
          <cell r="C28">
            <v>1</v>
          </cell>
          <cell r="D28">
            <v>12.95</v>
          </cell>
        </row>
        <row r="29">
          <cell r="A29" t="str">
            <v>064</v>
          </cell>
          <cell r="B29" t="str">
            <v>0533 - 064.ZE - CAMPO BELO   (35) 3832-2464</v>
          </cell>
          <cell r="C29">
            <v>1</v>
          </cell>
          <cell r="D29">
            <v>12.95</v>
          </cell>
        </row>
        <row r="30">
          <cell r="A30" t="str">
            <v>067</v>
          </cell>
          <cell r="B30" t="str">
            <v>0536 - 067.ZE - CAPELINHA   (33) 3516-1701</v>
          </cell>
          <cell r="C30">
            <v>1</v>
          </cell>
          <cell r="D30">
            <v>12.95</v>
          </cell>
        </row>
        <row r="31">
          <cell r="A31" t="str">
            <v>070</v>
          </cell>
          <cell r="B31" t="str">
            <v>0539 - 070.ZE - DIVINO   (32) 3743-1543</v>
          </cell>
          <cell r="C31">
            <v>3</v>
          </cell>
          <cell r="D31">
            <v>12.95</v>
          </cell>
        </row>
        <row r="32">
          <cell r="A32" t="str">
            <v>073</v>
          </cell>
          <cell r="B32" t="str">
            <v>0542 - 073.ZE - CARLOS CHAGAS   (33) 3624-1622</v>
          </cell>
          <cell r="C32">
            <v>1</v>
          </cell>
          <cell r="D32">
            <v>12.95</v>
          </cell>
        </row>
        <row r="33">
          <cell r="A33" t="str">
            <v>077</v>
          </cell>
          <cell r="B33" t="str">
            <v>0546 - 077.ZE - CARMO DO RIO CLARO   (35) 3561-1793</v>
          </cell>
          <cell r="C33">
            <v>1</v>
          </cell>
          <cell r="D33">
            <v>12.95</v>
          </cell>
        </row>
        <row r="34">
          <cell r="A34" t="str">
            <v>079</v>
          </cell>
          <cell r="B34" t="str">
            <v>0548 - 079.ZE - CATAGUASES   (32) 3429-2529</v>
          </cell>
          <cell r="C34">
            <v>1</v>
          </cell>
          <cell r="D34">
            <v>12.95</v>
          </cell>
        </row>
        <row r="35">
          <cell r="A35" t="str">
            <v>082</v>
          </cell>
          <cell r="B35" t="str">
            <v>0551 - 082.ZE - CONCEICAO DAS ALAGOAS   (34) 3321-3425</v>
          </cell>
          <cell r="C35">
            <v>2</v>
          </cell>
          <cell r="D35">
            <v>12.95</v>
          </cell>
        </row>
        <row r="36">
          <cell r="A36" t="str">
            <v>083</v>
          </cell>
          <cell r="B36" t="str">
            <v>0552 - 083.ZE - CONCEICAO DO MATO DENTRO   (31) 3868-1833</v>
          </cell>
          <cell r="C36">
            <v>6</v>
          </cell>
          <cell r="D36">
            <v>12.95</v>
          </cell>
        </row>
        <row r="37">
          <cell r="A37" t="str">
            <v>089</v>
          </cell>
          <cell r="B37" t="str">
            <v>0558 - 089.ZE - CONSELHEIRO PENA   (33) 3261-1077</v>
          </cell>
          <cell r="C37">
            <v>6</v>
          </cell>
          <cell r="D37">
            <v>12.95</v>
          </cell>
        </row>
        <row r="38">
          <cell r="A38" t="str">
            <v>091</v>
          </cell>
          <cell r="B38" t="str">
            <v>0560 - 091.ZE - CONTAGEM   (31) 3391-6077</v>
          </cell>
          <cell r="C38">
            <v>2</v>
          </cell>
          <cell r="D38">
            <v>12.95</v>
          </cell>
        </row>
        <row r="39">
          <cell r="A39" t="str">
            <v>094</v>
          </cell>
          <cell r="B39" t="str">
            <v>0563 - 094.ZE - CORACAO DE JESUS   (38) 3228-1138</v>
          </cell>
          <cell r="C39">
            <v>1</v>
          </cell>
          <cell r="D39">
            <v>12.95</v>
          </cell>
        </row>
        <row r="40">
          <cell r="A40" t="str">
            <v>095</v>
          </cell>
          <cell r="B40" t="str">
            <v>0564 - 095.ZE - CORINTO   (38) 3751-2322</v>
          </cell>
          <cell r="C40">
            <v>2</v>
          </cell>
          <cell r="D40">
            <v>12.95</v>
          </cell>
        </row>
        <row r="41">
          <cell r="A41" t="str">
            <v>097</v>
          </cell>
          <cell r="B41" t="str">
            <v>0569 - 097.ZE - CORONEL FABRICIANO   (31) 3842-1526</v>
          </cell>
          <cell r="C41">
            <v>2</v>
          </cell>
          <cell r="D41">
            <v>12.95</v>
          </cell>
        </row>
        <row r="42">
          <cell r="A42" t="str">
            <v>098</v>
          </cell>
          <cell r="B42" t="str">
            <v>0570 - 098.ZE - TIMOTEO   (31) 3847-4807</v>
          </cell>
          <cell r="C42">
            <v>2</v>
          </cell>
          <cell r="D42">
            <v>12.95</v>
          </cell>
        </row>
        <row r="43">
          <cell r="A43" t="str">
            <v>099</v>
          </cell>
          <cell r="B43" t="str">
            <v>0571 - 099.ZE - CRISTINA   (35) 3281-1609</v>
          </cell>
          <cell r="C43">
            <v>2</v>
          </cell>
          <cell r="D43">
            <v>12.95</v>
          </cell>
        </row>
        <row r="44">
          <cell r="A44" t="str">
            <v>100</v>
          </cell>
          <cell r="B44" t="str">
            <v>0572 - 100.ZE - CURVELO   (38) 3721-3722</v>
          </cell>
          <cell r="C44">
            <v>2</v>
          </cell>
          <cell r="D44">
            <v>12.95</v>
          </cell>
        </row>
        <row r="45">
          <cell r="A45" t="str">
            <v>101</v>
          </cell>
          <cell r="B45" t="str">
            <v>0573 - 101.ZE - DIAMANTINA   (38) 3531-3199</v>
          </cell>
          <cell r="C45">
            <v>2</v>
          </cell>
          <cell r="D45">
            <v>12.95</v>
          </cell>
        </row>
        <row r="46">
          <cell r="A46" t="str">
            <v>103</v>
          </cell>
          <cell r="B46" t="str">
            <v>0575 - 103.ZE - DIVINOPOLIS   (37) 3222-6343</v>
          </cell>
          <cell r="C46">
            <v>1</v>
          </cell>
          <cell r="D46">
            <v>12.95</v>
          </cell>
        </row>
        <row r="47">
          <cell r="A47" t="str">
            <v>104</v>
          </cell>
          <cell r="B47" t="str">
            <v>0576 - 104.ZE - DORES DO INDAIA   (37) 3551-1597</v>
          </cell>
          <cell r="C47">
            <v>1</v>
          </cell>
          <cell r="D47">
            <v>12.95</v>
          </cell>
        </row>
        <row r="48">
          <cell r="A48" t="str">
            <v>107</v>
          </cell>
          <cell r="B48" t="str">
            <v>0579 - 107.ZE - ERVALIA   (32) 3554-1468</v>
          </cell>
          <cell r="C48">
            <v>1</v>
          </cell>
          <cell r="D48">
            <v>12.95</v>
          </cell>
        </row>
        <row r="49">
          <cell r="A49" t="str">
            <v>108</v>
          </cell>
          <cell r="B49" t="str">
            <v>0580 - 108.ZE - ESMERALDAS   (31) 3538-1425</v>
          </cell>
          <cell r="C49">
            <v>1</v>
          </cell>
          <cell r="D49">
            <v>12.95</v>
          </cell>
        </row>
        <row r="50">
          <cell r="A50" t="str">
            <v>110</v>
          </cell>
          <cell r="B50" t="str">
            <v>0582 - 110.ZE - ESTRELA DO SUL   (34) 3843-1150</v>
          </cell>
          <cell r="C50">
            <v>2</v>
          </cell>
          <cell r="D50">
            <v>12.95</v>
          </cell>
        </row>
        <row r="51">
          <cell r="A51" t="str">
            <v>114</v>
          </cell>
          <cell r="B51" t="str">
            <v>0586 - 114.ZE - FORMIGA   (37) 3321-1846</v>
          </cell>
          <cell r="C51">
            <v>1</v>
          </cell>
          <cell r="D51">
            <v>12.95</v>
          </cell>
        </row>
        <row r="52">
          <cell r="A52" t="str">
            <v>115</v>
          </cell>
          <cell r="B52" t="str">
            <v>0587 - 115.ZE - FRANCISCO SA   (38) 3233-1552</v>
          </cell>
          <cell r="C52">
            <v>1</v>
          </cell>
          <cell r="D52">
            <v>12.95</v>
          </cell>
        </row>
        <row r="53">
          <cell r="A53" t="str">
            <v>116</v>
          </cell>
          <cell r="B53" t="str">
            <v>0588 - 116.ZE - FRUTAL   (34) 3421-8585</v>
          </cell>
          <cell r="C53">
            <v>2</v>
          </cell>
          <cell r="D53">
            <v>12.95</v>
          </cell>
        </row>
        <row r="54">
          <cell r="A54" t="str">
            <v>117</v>
          </cell>
          <cell r="B54" t="str">
            <v>0589 - 117.ZE - GALILEIA   (33) 3244-1192</v>
          </cell>
          <cell r="C54">
            <v>11</v>
          </cell>
          <cell r="D54">
            <v>12.95</v>
          </cell>
        </row>
        <row r="55">
          <cell r="A55" t="str">
            <v>118</v>
          </cell>
          <cell r="B55" t="str">
            <v>0590 - 118.ZE - GOVERNADOR VALADARES   (33) 3271-2018</v>
          </cell>
          <cell r="C55">
            <v>6</v>
          </cell>
          <cell r="D55">
            <v>12.95</v>
          </cell>
        </row>
        <row r="56">
          <cell r="A56" t="str">
            <v>120</v>
          </cell>
          <cell r="B56" t="str">
            <v>0592 - 120.ZE - GRAO MOGOL   (38) 3238-1166</v>
          </cell>
          <cell r="C56">
            <v>2</v>
          </cell>
          <cell r="D56">
            <v>12.95</v>
          </cell>
        </row>
        <row r="57">
          <cell r="A57" t="str">
            <v>121</v>
          </cell>
          <cell r="B57" t="str">
            <v>0593 - 121.ZE - GUANHAES   (33) 3421-1048</v>
          </cell>
          <cell r="C57">
            <v>1</v>
          </cell>
          <cell r="D57">
            <v>12.95</v>
          </cell>
        </row>
        <row r="58">
          <cell r="A58" t="str">
            <v>122</v>
          </cell>
          <cell r="B58" t="str">
            <v>0594 - 122.ZE - GUAPE   (35) 3856-1614</v>
          </cell>
          <cell r="C58">
            <v>2</v>
          </cell>
          <cell r="D58">
            <v>12.95</v>
          </cell>
        </row>
        <row r="59">
          <cell r="A59" t="str">
            <v>125</v>
          </cell>
          <cell r="B59" t="str">
            <v>0597 - 125.ZE - GUAXUPE   (35) 3551-6108</v>
          </cell>
          <cell r="C59">
            <v>1</v>
          </cell>
          <cell r="D59">
            <v>12.95</v>
          </cell>
        </row>
        <row r="60">
          <cell r="A60" t="str">
            <v>127</v>
          </cell>
          <cell r="B60" t="str">
            <v>0599 - 127.ZE - IBIRACI   (35) 3544-1207</v>
          </cell>
          <cell r="C60">
            <v>1</v>
          </cell>
          <cell r="D60">
            <v>12.95</v>
          </cell>
        </row>
        <row r="61">
          <cell r="A61" t="str">
            <v>133</v>
          </cell>
          <cell r="B61" t="str">
            <v>0605 - 133.ZE - ITABIRITO   (31) 3561-1467</v>
          </cell>
          <cell r="C61">
            <v>1</v>
          </cell>
          <cell r="D61">
            <v>12.95</v>
          </cell>
        </row>
        <row r="62">
          <cell r="A62" t="str">
            <v>134</v>
          </cell>
          <cell r="B62" t="str">
            <v>0606 - 134.ZE - ITAJUBA   (35) 3622-2244</v>
          </cell>
          <cell r="C62">
            <v>1</v>
          </cell>
          <cell r="D62">
            <v>12.95</v>
          </cell>
        </row>
        <row r="63">
          <cell r="A63" t="str">
            <v>135</v>
          </cell>
          <cell r="B63" t="str">
            <v>0607 - 135.ZE - ITAMARANDIBA   (38) 3521-1488</v>
          </cell>
          <cell r="C63">
            <v>5</v>
          </cell>
          <cell r="D63">
            <v>12.95</v>
          </cell>
        </row>
        <row r="64">
          <cell r="A64" t="str">
            <v>136</v>
          </cell>
          <cell r="B64" t="str">
            <v>0608 - 136.ZE - ITAMBACURI   (33) 3511-1957</v>
          </cell>
          <cell r="C64">
            <v>1</v>
          </cell>
          <cell r="D64">
            <v>12.95</v>
          </cell>
        </row>
        <row r="65">
          <cell r="A65" t="str">
            <v>138</v>
          </cell>
          <cell r="B65" t="str">
            <v>0610 - 138.ZE - ITANHOMI   (33) 3231-1488</v>
          </cell>
          <cell r="C65">
            <v>3</v>
          </cell>
          <cell r="D65">
            <v>12.95</v>
          </cell>
        </row>
        <row r="66">
          <cell r="A66" t="str">
            <v>139</v>
          </cell>
          <cell r="B66" t="str">
            <v>0611 - 139.ZE - ITAPECERICA   (37) 3341-1903</v>
          </cell>
          <cell r="C66">
            <v>1</v>
          </cell>
          <cell r="D66">
            <v>12.95</v>
          </cell>
        </row>
        <row r="67">
          <cell r="A67" t="str">
            <v>141</v>
          </cell>
          <cell r="B67" t="str">
            <v>0613 - 141.ZE - ITUIUTABA   (34) 3261-7633</v>
          </cell>
          <cell r="C67">
            <v>4</v>
          </cell>
          <cell r="D67">
            <v>12.95</v>
          </cell>
        </row>
        <row r="68">
          <cell r="A68" t="str">
            <v>142</v>
          </cell>
          <cell r="B68" t="str">
            <v>0614 - 142.ZE - ITURAMA   (34) 3411-4402</v>
          </cell>
          <cell r="C68">
            <v>4</v>
          </cell>
          <cell r="D68">
            <v>12.95</v>
          </cell>
        </row>
        <row r="69">
          <cell r="A69" t="str">
            <v>143</v>
          </cell>
          <cell r="B69" t="str">
            <v>0615 - 143.ZE - JABOTICATUBAS   (31) 3683-1241</v>
          </cell>
          <cell r="C69">
            <v>2</v>
          </cell>
          <cell r="D69">
            <v>12.95</v>
          </cell>
        </row>
        <row r="70">
          <cell r="A70" t="str">
            <v>144</v>
          </cell>
          <cell r="B70" t="str">
            <v>0616 - 144.ZE - JACINTO   (33) 3723-1131</v>
          </cell>
          <cell r="C70">
            <v>1</v>
          </cell>
          <cell r="D70">
            <v>12.95</v>
          </cell>
        </row>
        <row r="71">
          <cell r="A71" t="str">
            <v>147</v>
          </cell>
          <cell r="B71" t="str">
            <v>0619 - 147.ZE - JANAUBA   (38) 3821-2003</v>
          </cell>
          <cell r="C71">
            <v>2</v>
          </cell>
          <cell r="D71">
            <v>12.95</v>
          </cell>
        </row>
        <row r="72">
          <cell r="A72" t="str">
            <v>148</v>
          </cell>
          <cell r="B72" t="str">
            <v>0620 - 148.ZE - JANUARIA   (38) 3621-2370</v>
          </cell>
          <cell r="C72">
            <v>2</v>
          </cell>
          <cell r="D72">
            <v>12.95</v>
          </cell>
        </row>
        <row r="73">
          <cell r="A73" t="str">
            <v>149</v>
          </cell>
          <cell r="B73" t="str">
            <v>0621 - 149.ZE - JEQUITINHONHA   (33) 3741-1077</v>
          </cell>
          <cell r="C73">
            <v>1</v>
          </cell>
          <cell r="D73">
            <v>12.95</v>
          </cell>
        </row>
        <row r="74">
          <cell r="A74" t="str">
            <v>150</v>
          </cell>
          <cell r="B74" t="str">
            <v>0622 - 150.ZE - JOAO MONLEVADE   (31) 3852-5799</v>
          </cell>
          <cell r="C74">
            <v>3</v>
          </cell>
          <cell r="D74">
            <v>12.95</v>
          </cell>
        </row>
        <row r="75">
          <cell r="A75" t="str">
            <v>151</v>
          </cell>
          <cell r="B75" t="str">
            <v>0623 - 151.ZE - JOAO PINHEIRO   (38) 3561-2884</v>
          </cell>
          <cell r="C75">
            <v>1</v>
          </cell>
          <cell r="D75">
            <v>12.95</v>
          </cell>
        </row>
        <row r="76">
          <cell r="A76" t="str">
            <v>156</v>
          </cell>
          <cell r="B76" t="str">
            <v>0628 - 156.ZE - LAGOA DA PRATA   (37) 3261-2855</v>
          </cell>
          <cell r="C76">
            <v>1</v>
          </cell>
          <cell r="D76">
            <v>12.95</v>
          </cell>
        </row>
        <row r="77">
          <cell r="A77" t="str">
            <v>158</v>
          </cell>
          <cell r="B77" t="str">
            <v>0630 - 158.ZE - LAJINHA   (33) 3344-1699</v>
          </cell>
          <cell r="C77">
            <v>1</v>
          </cell>
          <cell r="D77">
            <v>12.95</v>
          </cell>
        </row>
        <row r="78">
          <cell r="A78" t="str">
            <v>160</v>
          </cell>
          <cell r="B78" t="str">
            <v>0632 - 160.ZE - LAVRAS   (35) 3821-5480</v>
          </cell>
          <cell r="C78">
            <v>1</v>
          </cell>
          <cell r="D78">
            <v>12.95</v>
          </cell>
        </row>
        <row r="79">
          <cell r="A79" t="str">
            <v>161</v>
          </cell>
          <cell r="B79" t="str">
            <v>0633 - 161.ZE - LEOPOLDINA   (32) 3441-5160</v>
          </cell>
          <cell r="C79">
            <v>1</v>
          </cell>
          <cell r="D79">
            <v>12.95</v>
          </cell>
        </row>
        <row r="80">
          <cell r="A80" t="str">
            <v>162</v>
          </cell>
          <cell r="B80" t="str">
            <v>0634 - 162.ZE - LIMA DUARTE   (32) 3281-1122</v>
          </cell>
          <cell r="C80">
            <v>4</v>
          </cell>
          <cell r="D80">
            <v>12.95</v>
          </cell>
        </row>
        <row r="81">
          <cell r="A81" t="str">
            <v>164</v>
          </cell>
          <cell r="B81" t="str">
            <v>0636 - 164.ZE - MACHADO   (35) 3295-3198</v>
          </cell>
          <cell r="C81" t="str">
            <v xml:space="preserve"> </v>
          </cell>
          <cell r="D81">
            <v>12.95</v>
          </cell>
        </row>
        <row r="82">
          <cell r="A82" t="str">
            <v>167</v>
          </cell>
          <cell r="B82" t="str">
            <v>0639 - 167.ZE - MANHUACU   (33) 3331-1926</v>
          </cell>
          <cell r="C82">
            <v>2</v>
          </cell>
          <cell r="D82">
            <v>12.95</v>
          </cell>
        </row>
        <row r="83">
          <cell r="A83" t="str">
            <v>168</v>
          </cell>
          <cell r="B83" t="str">
            <v>0640 - 168.ZE - MANHUMIRIM   (33) 3341-2041</v>
          </cell>
          <cell r="C83">
            <v>1</v>
          </cell>
          <cell r="D83">
            <v>12.95</v>
          </cell>
        </row>
        <row r="84">
          <cell r="A84" t="str">
            <v>169</v>
          </cell>
          <cell r="B84" t="str">
            <v>0641 - 169.ZE - MANTENA   (33) 3241-1863</v>
          </cell>
          <cell r="C84">
            <v>2</v>
          </cell>
          <cell r="D84">
            <v>12.95</v>
          </cell>
        </row>
        <row r="85">
          <cell r="A85" t="str">
            <v>170</v>
          </cell>
          <cell r="B85" t="str">
            <v>0642 - 170.ZE - MAR DE ESPANHA   (32) 3276-1169</v>
          </cell>
          <cell r="C85">
            <v>1</v>
          </cell>
          <cell r="D85">
            <v>12.95</v>
          </cell>
        </row>
        <row r="86">
          <cell r="A86" t="str">
            <v>171</v>
          </cell>
          <cell r="B86" t="str">
            <v>0643 - 171.ZE - MARIANA   (31) 3557-2148</v>
          </cell>
          <cell r="C86">
            <v>1</v>
          </cell>
          <cell r="D86">
            <v>12.95</v>
          </cell>
        </row>
        <row r="87">
          <cell r="A87" t="str">
            <v>172</v>
          </cell>
          <cell r="B87" t="str">
            <v>0644 - 172.ZE - MATEUS LEME   (31) 3535-2289</v>
          </cell>
          <cell r="C87">
            <v>2</v>
          </cell>
          <cell r="D87">
            <v>12.95</v>
          </cell>
        </row>
        <row r="88">
          <cell r="A88" t="str">
            <v>173</v>
          </cell>
          <cell r="B88" t="str">
            <v>0645 - 173.ZE - MATIAS BARBOSA   (32) 3273-1048</v>
          </cell>
          <cell r="C88">
            <v>2</v>
          </cell>
          <cell r="D88">
            <v>12.95</v>
          </cell>
        </row>
        <row r="89">
          <cell r="A89" t="str">
            <v>175</v>
          </cell>
          <cell r="B89" t="str">
            <v>0647 - 175.ZE - MEDINA   (33) 3753-1028</v>
          </cell>
          <cell r="C89">
            <v>1</v>
          </cell>
          <cell r="D89">
            <v>12.95</v>
          </cell>
        </row>
        <row r="90">
          <cell r="A90" t="str">
            <v>176</v>
          </cell>
          <cell r="B90" t="str">
            <v>0648 - 176.ZE - MESQUITA   (33) 3251-1372</v>
          </cell>
          <cell r="C90">
            <v>6</v>
          </cell>
          <cell r="D90">
            <v>12.95</v>
          </cell>
        </row>
        <row r="91">
          <cell r="A91" t="str">
            <v>177</v>
          </cell>
          <cell r="B91" t="str">
            <v>0649 - 177.ZE - MINAS NOVAS   (33) 3764-1199</v>
          </cell>
          <cell r="C91">
            <v>5</v>
          </cell>
          <cell r="D91">
            <v>12.95</v>
          </cell>
        </row>
        <row r="92">
          <cell r="A92" t="str">
            <v>179</v>
          </cell>
          <cell r="B92" t="str">
            <v>0651 - 179.ZE - MONTE ALEGRE DE MINAS   (34) 3283-2410</v>
          </cell>
          <cell r="C92">
            <v>1</v>
          </cell>
          <cell r="D92">
            <v>12.95</v>
          </cell>
        </row>
        <row r="93">
          <cell r="A93" t="str">
            <v>184</v>
          </cell>
          <cell r="B93" t="str">
            <v>0657 - 184.ZE - MONTES CLAROS   (38) 3224-5505</v>
          </cell>
          <cell r="C93">
            <v>5</v>
          </cell>
          <cell r="D93">
            <v>12.95</v>
          </cell>
        </row>
        <row r="94">
          <cell r="A94" t="str">
            <v>188</v>
          </cell>
          <cell r="B94" t="str">
            <v>0661 - 188.ZE - MUTUM   (33) 3312-1235</v>
          </cell>
          <cell r="C94">
            <v>1</v>
          </cell>
          <cell r="D94">
            <v>12.95</v>
          </cell>
        </row>
        <row r="95">
          <cell r="A95" t="str">
            <v>189</v>
          </cell>
          <cell r="B95" t="str">
            <v>0662 - 189.ZE - MUZAMBINHO   (35) 3571-2518</v>
          </cell>
          <cell r="C95">
            <v>1</v>
          </cell>
          <cell r="D95">
            <v>12.95</v>
          </cell>
        </row>
        <row r="96">
          <cell r="A96" t="str">
            <v>194</v>
          </cell>
          <cell r="B96" t="str">
            <v>0667 - 194.ZE - NOVA LIMA   (31) 3541-3206</v>
          </cell>
          <cell r="C96">
            <v>3</v>
          </cell>
          <cell r="D96">
            <v>12.95</v>
          </cell>
        </row>
        <row r="97">
          <cell r="A97" t="str">
            <v>196</v>
          </cell>
          <cell r="B97" t="str">
            <v>0669 - 196.ZE - NOVO CRUZEIRO   (33) 3533-1345</v>
          </cell>
          <cell r="C97">
            <v>2</v>
          </cell>
          <cell r="D97">
            <v>12.95</v>
          </cell>
        </row>
        <row r="98">
          <cell r="A98" t="str">
            <v>199</v>
          </cell>
          <cell r="B98" t="str">
            <v>0672 - 199.ZE - OURO FINO   (35) 3441-3788</v>
          </cell>
          <cell r="C98">
            <v>1</v>
          </cell>
          <cell r="D98">
            <v>12.95</v>
          </cell>
        </row>
        <row r="99">
          <cell r="A99" t="str">
            <v>201</v>
          </cell>
          <cell r="B99" t="str">
            <v>0678 - 201.ZE - PALMA   (32) 3446-1310</v>
          </cell>
          <cell r="C99">
            <v>2</v>
          </cell>
          <cell r="D99">
            <v>12.95</v>
          </cell>
        </row>
        <row r="100">
          <cell r="A100" t="str">
            <v>202</v>
          </cell>
          <cell r="B100" t="str">
            <v>0679 - 202.ZE - PARA DE MINAS   (37) 3232-2349</v>
          </cell>
          <cell r="C100">
            <v>1</v>
          </cell>
          <cell r="D100">
            <v>12.95</v>
          </cell>
        </row>
        <row r="101">
          <cell r="A101" t="str">
            <v>209</v>
          </cell>
          <cell r="B101" t="str">
            <v>0685 - 209.ZE - PASSOS   (35) 3521-9504</v>
          </cell>
          <cell r="C101">
            <v>8</v>
          </cell>
          <cell r="D101">
            <v>12.95</v>
          </cell>
        </row>
        <row r="102">
          <cell r="A102" t="str">
            <v>213</v>
          </cell>
          <cell r="B102" t="str">
            <v>0689 - 213.ZE - PEDRA AZUL   (33) 3751-1154</v>
          </cell>
          <cell r="C102">
            <v>3</v>
          </cell>
          <cell r="D102">
            <v>12.95</v>
          </cell>
        </row>
        <row r="103">
          <cell r="A103" t="str">
            <v>215</v>
          </cell>
          <cell r="B103" t="str">
            <v>0691 - 215.ZE - PEDRO LEOPOLDO   (31) 3661-2822</v>
          </cell>
          <cell r="C103">
            <v>1</v>
          </cell>
          <cell r="D103">
            <v>12.95</v>
          </cell>
        </row>
        <row r="104">
          <cell r="A104" t="str">
            <v>216</v>
          </cell>
          <cell r="B104" t="str">
            <v>0692 - 216.ZE - PERDOES   (35) 3864-2073</v>
          </cell>
          <cell r="C104">
            <v>1</v>
          </cell>
          <cell r="D104">
            <v>12.95</v>
          </cell>
        </row>
        <row r="105">
          <cell r="A105" t="str">
            <v>220</v>
          </cell>
          <cell r="B105" t="str">
            <v>0695 - 220.ZE - PIUMHI   (37) 3371-2636</v>
          </cell>
          <cell r="C105">
            <v>1</v>
          </cell>
          <cell r="D105">
            <v>12.95</v>
          </cell>
        </row>
        <row r="106">
          <cell r="A106" t="str">
            <v>224</v>
          </cell>
          <cell r="B106" t="str">
            <v>0699 - 224.ZE - PONTE NOVA   (31) 3817-2664</v>
          </cell>
          <cell r="C106">
            <v>1</v>
          </cell>
          <cell r="D106">
            <v>12.95</v>
          </cell>
        </row>
        <row r="107">
          <cell r="A107" t="str">
            <v>227</v>
          </cell>
          <cell r="B107" t="str">
            <v>0702 - 227.ZE - POUSO ALEGRE   (35) 3422-2203</v>
          </cell>
          <cell r="C107">
            <v>2</v>
          </cell>
          <cell r="D107">
            <v>12.95</v>
          </cell>
        </row>
        <row r="108">
          <cell r="A108" t="str">
            <v>229</v>
          </cell>
          <cell r="B108" t="str">
            <v>0704 - 229.ZE - PRATA   (34) 3431-3735</v>
          </cell>
          <cell r="C108">
            <v>1</v>
          </cell>
          <cell r="D108">
            <v>12.95</v>
          </cell>
        </row>
        <row r="109">
          <cell r="A109" t="str">
            <v>231</v>
          </cell>
          <cell r="B109" t="str">
            <v>0706 - 231.ZE - RAUL SOARES   (33) 3351-1769</v>
          </cell>
          <cell r="C109">
            <v>1</v>
          </cell>
          <cell r="D109">
            <v>12.95</v>
          </cell>
        </row>
        <row r="110">
          <cell r="A110" t="str">
            <v>234</v>
          </cell>
          <cell r="B110" t="str">
            <v>0709 - 234.ZE - RIO CASCA   (31) 3871-1098</v>
          </cell>
          <cell r="C110">
            <v>3</v>
          </cell>
          <cell r="D110">
            <v>12.95</v>
          </cell>
        </row>
        <row r="111">
          <cell r="A111" t="str">
            <v>235</v>
          </cell>
          <cell r="B111" t="str">
            <v>0710 - 235.ZE - RIO NOVO   (32) 3274-1128</v>
          </cell>
          <cell r="C111">
            <v>1</v>
          </cell>
          <cell r="D111">
            <v>12.95</v>
          </cell>
        </row>
        <row r="112">
          <cell r="A112" t="str">
            <v>237</v>
          </cell>
          <cell r="B112" t="str">
            <v>0712 - 237.ZE - RIO PARDO DE MINAS   (38) 3824-1335</v>
          </cell>
          <cell r="C112">
            <v>1</v>
          </cell>
          <cell r="D112">
            <v>12.95</v>
          </cell>
        </row>
        <row r="113">
          <cell r="A113" t="str">
            <v>239</v>
          </cell>
          <cell r="B113" t="str">
            <v>0714 - 239.ZE - RIO POMBA   (32) 3571-2254</v>
          </cell>
          <cell r="C113">
            <v>1</v>
          </cell>
          <cell r="D113">
            <v>12.95</v>
          </cell>
        </row>
        <row r="114">
          <cell r="A114" t="str">
            <v>241</v>
          </cell>
          <cell r="B114" t="str">
            <v>0716 - 241.ZE - SABARA   (31) 3671-3049</v>
          </cell>
          <cell r="C114">
            <v>1</v>
          </cell>
          <cell r="D114">
            <v>12.95</v>
          </cell>
        </row>
        <row r="115">
          <cell r="A115" t="str">
            <v>246</v>
          </cell>
          <cell r="B115" t="str">
            <v>0721 - 246.ZE - SANTA LUZIA   (31) 3641-5211</v>
          </cell>
          <cell r="C115">
            <v>1</v>
          </cell>
          <cell r="D115">
            <v>12.95</v>
          </cell>
        </row>
        <row r="116">
          <cell r="A116" t="str">
            <v>249</v>
          </cell>
          <cell r="B116" t="str">
            <v>0724 - 249.ZE - SANTO ANTONIO DO MONTE   (37) 3281-1040</v>
          </cell>
          <cell r="C116">
            <v>1</v>
          </cell>
          <cell r="D116">
            <v>12.95</v>
          </cell>
        </row>
        <row r="117">
          <cell r="A117" t="str">
            <v>250</v>
          </cell>
          <cell r="B117" t="str">
            <v>0725 - 250.ZE - SANTOS DUMONT   (32) 3251-5361</v>
          </cell>
          <cell r="C117">
            <v>2</v>
          </cell>
          <cell r="D117">
            <v>12.95</v>
          </cell>
        </row>
        <row r="118">
          <cell r="A118" t="str">
            <v>251</v>
          </cell>
          <cell r="B118" t="str">
            <v>0726 - 251.ZE - SAO DOMINGOS DO PRATA   (31) 3856-1668</v>
          </cell>
          <cell r="C118">
            <v>1</v>
          </cell>
          <cell r="D118">
            <v>12.95</v>
          </cell>
        </row>
        <row r="119">
          <cell r="A119" t="str">
            <v>252</v>
          </cell>
          <cell r="B119" t="str">
            <v>0727 - 252.ZE - SAO FRANCISCO   (38) 3631-1602</v>
          </cell>
          <cell r="C119">
            <v>1</v>
          </cell>
          <cell r="D119">
            <v>12.95</v>
          </cell>
        </row>
        <row r="120">
          <cell r="A120" t="str">
            <v>253</v>
          </cell>
          <cell r="B120" t="str">
            <v>0728 - 253.ZE - SAO GONCALO DO SAPUCAI   (35) 3241-2630</v>
          </cell>
          <cell r="C120">
            <v>1</v>
          </cell>
          <cell r="D120">
            <v>12.95</v>
          </cell>
        </row>
        <row r="121">
          <cell r="A121" t="str">
            <v>257</v>
          </cell>
          <cell r="B121" t="str">
            <v>0732 - 257.ZE - SAO JOAO EVANGELISTA   (33) 3412-1600</v>
          </cell>
          <cell r="C121">
            <v>2</v>
          </cell>
          <cell r="D121">
            <v>12.95</v>
          </cell>
        </row>
        <row r="122">
          <cell r="A122" t="str">
            <v>258</v>
          </cell>
          <cell r="B122" t="str">
            <v>0733 - 258.ZE - SAO JOAO NEPOMUCENO   (32) 3261-2630</v>
          </cell>
          <cell r="C122">
            <v>1</v>
          </cell>
          <cell r="D122">
            <v>12.95</v>
          </cell>
        </row>
        <row r="123">
          <cell r="A123" t="str">
            <v>259</v>
          </cell>
          <cell r="B123" t="str">
            <v>0734 - 259.ZE - SAO LOURENCO   (35) 3332-5180</v>
          </cell>
          <cell r="C123">
            <v>3</v>
          </cell>
          <cell r="D123">
            <v>12.95</v>
          </cell>
        </row>
        <row r="124">
          <cell r="A124" t="str">
            <v>261</v>
          </cell>
          <cell r="B124" t="str">
            <v>0736 - 261.ZE - SENADOR FIRMINO   (32) 3536-1167</v>
          </cell>
          <cell r="C124">
            <v>1</v>
          </cell>
          <cell r="D124">
            <v>12.95</v>
          </cell>
        </row>
        <row r="125">
          <cell r="A125" t="str">
            <v>262</v>
          </cell>
          <cell r="B125" t="str">
            <v>0737 - 262.ZE - SERRO   (38) 3541-1225</v>
          </cell>
          <cell r="C125">
            <v>1</v>
          </cell>
          <cell r="D125">
            <v>12.95</v>
          </cell>
        </row>
        <row r="126">
          <cell r="A126" t="str">
            <v>267</v>
          </cell>
          <cell r="B126" t="str">
            <v>0742 - 267.ZE - TARUMIRIM   (33) 3233-1499</v>
          </cell>
          <cell r="C126">
            <v>1</v>
          </cell>
          <cell r="D126">
            <v>12.95</v>
          </cell>
        </row>
        <row r="127">
          <cell r="A127" t="str">
            <v>269</v>
          </cell>
          <cell r="B127" t="str">
            <v>0744 - 269.ZE - TEOFILO OTONI   (33) 3521-9351</v>
          </cell>
          <cell r="C127">
            <v>2</v>
          </cell>
          <cell r="D127">
            <v>12.95</v>
          </cell>
        </row>
        <row r="128">
          <cell r="A128" t="str">
            <v>275</v>
          </cell>
          <cell r="B128" t="str">
            <v>0750 - 275.ZE - UBA   (32) 3531-5577</v>
          </cell>
          <cell r="C128">
            <v>3</v>
          </cell>
          <cell r="D128">
            <v>12.95</v>
          </cell>
        </row>
        <row r="129">
          <cell r="A129" t="str">
            <v>278</v>
          </cell>
          <cell r="B129" t="str">
            <v>0753 - 278.ZE - UBERLANDIA   (34) 3236-7119</v>
          </cell>
          <cell r="C129">
            <v>20</v>
          </cell>
          <cell r="D129">
            <v>12.95</v>
          </cell>
        </row>
        <row r="130">
          <cell r="A130" t="str">
            <v>280</v>
          </cell>
          <cell r="B130" t="str">
            <v>0755 - 280.ZE - UNAI   (38) 3676-6827</v>
          </cell>
          <cell r="C130">
            <v>2</v>
          </cell>
          <cell r="D130">
            <v>12.95</v>
          </cell>
        </row>
        <row r="131">
          <cell r="A131" t="str">
            <v>281</v>
          </cell>
          <cell r="B131" t="str">
            <v>0756 - 281.ZE - VARGINHA   (35) 3222-2800</v>
          </cell>
          <cell r="C131">
            <v>1</v>
          </cell>
          <cell r="D131">
            <v>12.95</v>
          </cell>
        </row>
        <row r="132">
          <cell r="A132" t="str">
            <v>283</v>
          </cell>
          <cell r="B132" t="str">
            <v>0758 - 283.ZE - VIRGINOPOLIS   (33) 3416-1511</v>
          </cell>
          <cell r="C132">
            <v>6</v>
          </cell>
          <cell r="D132">
            <v>12.95</v>
          </cell>
        </row>
        <row r="133">
          <cell r="A133" t="str">
            <v>286</v>
          </cell>
          <cell r="B133" t="str">
            <v>0761 - 286.ZE - RIBEIRAO DAS NEVES   (31) 3624-2933</v>
          </cell>
          <cell r="C133">
            <v>7</v>
          </cell>
          <cell r="D133">
            <v>12.95</v>
          </cell>
        </row>
        <row r="134">
          <cell r="A134" t="str">
            <v>293</v>
          </cell>
          <cell r="B134" t="str">
            <v>0768 - 293.ZE - PRATAPOLIS   (35) 3533-1890</v>
          </cell>
          <cell r="C134">
            <v>1</v>
          </cell>
          <cell r="D134">
            <v>12.95</v>
          </cell>
        </row>
        <row r="135">
          <cell r="A135" t="str">
            <v>294</v>
          </cell>
          <cell r="B135" t="str">
            <v>0769 - 294.ZE - RIO VERMELHO   (33) 3436-1107</v>
          </cell>
          <cell r="C135">
            <v>1</v>
          </cell>
          <cell r="D135">
            <v>12.95</v>
          </cell>
        </row>
        <row r="136">
          <cell r="A136" t="str">
            <v>299</v>
          </cell>
          <cell r="B136" t="str">
            <v>0774 - 299.ZE - UBERLANDIA   (34) 3231-8188</v>
          </cell>
          <cell r="C136">
            <v>2</v>
          </cell>
          <cell r="D136">
            <v>12.95</v>
          </cell>
        </row>
        <row r="137">
          <cell r="A137" t="str">
            <v>302</v>
          </cell>
          <cell r="B137" t="str">
            <v>0777 - 302.ZE - CAPINOPOLIS   (34) 3263-2044</v>
          </cell>
          <cell r="C137">
            <v>1</v>
          </cell>
          <cell r="D137">
            <v>12.95</v>
          </cell>
        </row>
        <row r="138">
          <cell r="A138" t="str">
            <v>306</v>
          </cell>
          <cell r="B138" t="str">
            <v>0781 - 306.ZE - ITAMONTE   (35) 3363-2004</v>
          </cell>
          <cell r="C138">
            <v>1</v>
          </cell>
          <cell r="D138">
            <v>12.95</v>
          </cell>
        </row>
        <row r="139">
          <cell r="A139" t="str">
            <v>308</v>
          </cell>
          <cell r="B139" t="str">
            <v>0783 - 308.ZE - SANTA VITORIA   (34) 3251-2075</v>
          </cell>
          <cell r="C139">
            <v>1</v>
          </cell>
          <cell r="D139">
            <v>12.95</v>
          </cell>
        </row>
        <row r="140">
          <cell r="A140" t="str">
            <v>311</v>
          </cell>
          <cell r="B140" t="str">
            <v>0786 - 311.ZE - VESPASIANO   (31) 3621-3166</v>
          </cell>
          <cell r="C140">
            <v>2</v>
          </cell>
          <cell r="D140">
            <v>12.95</v>
          </cell>
        </row>
        <row r="141">
          <cell r="A141" t="str">
            <v>316</v>
          </cell>
          <cell r="B141" t="str">
            <v>0796 - 316.ZE - BETIM   (31) 3532-3313</v>
          </cell>
          <cell r="C141">
            <v>9</v>
          </cell>
          <cell r="D141">
            <v>12.95</v>
          </cell>
        </row>
        <row r="142">
          <cell r="A142" t="str">
            <v>[SC</v>
          </cell>
          <cell r="B142" t="str">
            <v>0878 - [SCT] SEÇÃO DE ADMINISTRAÇÃO PREDIAL - CENTRO DE APOIO - SEADP-CA</v>
          </cell>
          <cell r="C142">
            <v>24</v>
          </cell>
          <cell r="D142">
            <v>12.95</v>
          </cell>
        </row>
        <row r="143">
          <cell r="A143" t="str">
            <v>322</v>
          </cell>
          <cell r="B143" t="str">
            <v>0903 - 322.ZE - SETE LAGOAS   (31) 3771-9539 -</v>
          </cell>
          <cell r="C143">
            <v>3</v>
          </cell>
          <cell r="D143">
            <v>12.95</v>
          </cell>
        </row>
        <row r="144">
          <cell r="A144" t="str">
            <v>321</v>
          </cell>
          <cell r="B144" t="str">
            <v>0923 - 321.ZE - RIBEIRAO DAS NEVES   (31) 3638-1564</v>
          </cell>
          <cell r="C144">
            <v>4</v>
          </cell>
          <cell r="D144">
            <v>12.95</v>
          </cell>
        </row>
        <row r="145">
          <cell r="A145" t="str">
            <v>320</v>
          </cell>
          <cell r="B145" t="str">
            <v>0925 - 320.ZE - ARINOS (38) 3635-2360</v>
          </cell>
          <cell r="C145">
            <v>2</v>
          </cell>
          <cell r="D145">
            <v>12.95</v>
          </cell>
        </row>
        <row r="146">
          <cell r="A146" t="str">
            <v>SEÇ</v>
          </cell>
          <cell r="B146" t="str">
            <v>1035 - SEÇÃO DE ADMINISTRAÇÃO PREDIAL - SEADP</v>
          </cell>
          <cell r="C146">
            <v>101</v>
          </cell>
          <cell r="D146">
            <v>12.95</v>
          </cell>
        </row>
        <row r="147">
          <cell r="A147" t="str">
            <v>CAE</v>
          </cell>
          <cell r="B147" t="str">
            <v>1056 - CAE.090 - CENTRAL DE ATENDIMENTO AO ELEITOR / CONTAGEM</v>
          </cell>
          <cell r="C147">
            <v>17</v>
          </cell>
          <cell r="D147">
            <v>12.95</v>
          </cell>
        </row>
        <row r="148">
          <cell r="A148" t="str">
            <v>326</v>
          </cell>
          <cell r="B148" t="str">
            <v>1060 - 326.ZE - UBERABA   (34) 3321-8567</v>
          </cell>
          <cell r="C148">
            <v>2</v>
          </cell>
          <cell r="D148">
            <v>12.95</v>
          </cell>
        </row>
        <row r="149">
          <cell r="A149" t="str">
            <v>328</v>
          </cell>
          <cell r="B149" t="str">
            <v>1064 - 328.ZE - SÃO JOÃO DEL REI   (32) 3371-2211</v>
          </cell>
          <cell r="C149">
            <v>1</v>
          </cell>
          <cell r="D149">
            <v>12.95</v>
          </cell>
        </row>
        <row r="150">
          <cell r="A150" t="str">
            <v>329</v>
          </cell>
          <cell r="B150" t="str">
            <v>1066 - 329.ZE - BONFINÓPOLIS DE MINAS   (38) 3675-2014</v>
          </cell>
          <cell r="C150">
            <v>1</v>
          </cell>
          <cell r="D150">
            <v>12.95</v>
          </cell>
        </row>
        <row r="151">
          <cell r="A151" t="str">
            <v>330</v>
          </cell>
          <cell r="B151" t="str">
            <v>1070 - 330.ZE - PATOS DE MINAS   (34) 3814-4549</v>
          </cell>
          <cell r="C151">
            <v>2</v>
          </cell>
          <cell r="D151">
            <v>12.95</v>
          </cell>
        </row>
        <row r="152">
          <cell r="A152" t="str">
            <v>SEA</v>
          </cell>
          <cell r="B152" t="str">
            <v>1126 - SEADP ED. ANEXO I  (PRUD. MORAIS, 320)</v>
          </cell>
          <cell r="C152">
            <v>82</v>
          </cell>
          <cell r="D152">
            <v>12.95</v>
          </cell>
        </row>
        <row r="153">
          <cell r="A153" t="str">
            <v>333</v>
          </cell>
          <cell r="B153" t="str">
            <v>1133 - 333.ZE - BELO HORIZONTE   (31) 3384-3877</v>
          </cell>
          <cell r="C153">
            <v>17</v>
          </cell>
          <cell r="D153">
            <v>12.95</v>
          </cell>
        </row>
        <row r="154">
          <cell r="A154" t="str">
            <v>334</v>
          </cell>
          <cell r="B154" t="str">
            <v>1134 - 334.ZE - BELO HORIZONTE   (31) 3453-1281</v>
          </cell>
          <cell r="C154">
            <v>1</v>
          </cell>
          <cell r="D154">
            <v>12.95</v>
          </cell>
        </row>
        <row r="155">
          <cell r="A155" t="str">
            <v>336</v>
          </cell>
          <cell r="B155" t="str">
            <v>1167 - 336.ZE - TURMALINA   (38) 3527-1388</v>
          </cell>
          <cell r="C155">
            <v>1</v>
          </cell>
          <cell r="D155">
            <v>12.95</v>
          </cell>
        </row>
        <row r="156">
          <cell r="A156" t="str">
            <v>345</v>
          </cell>
          <cell r="B156" t="str">
            <v>1171 - 345.ZE - SANTA RITA DE CALDAS  (35) 3734-1330</v>
          </cell>
          <cell r="C156">
            <v>3</v>
          </cell>
          <cell r="D156">
            <v>12.95</v>
          </cell>
        </row>
        <row r="157">
          <cell r="A157" t="str">
            <v>342</v>
          </cell>
          <cell r="B157" t="str">
            <v>1173 - 342.ZE - MONTALVÂNIA   (38) 3614-1100</v>
          </cell>
          <cell r="C157">
            <v>1</v>
          </cell>
          <cell r="D157">
            <v>12.95</v>
          </cell>
        </row>
        <row r="158">
          <cell r="A158" t="str">
            <v>340</v>
          </cell>
          <cell r="B158" t="str">
            <v>1176 - 340.ZE - NOVA PONTE   (34) 3356-1086</v>
          </cell>
          <cell r="C158">
            <v>2</v>
          </cell>
          <cell r="D158">
            <v>12.95</v>
          </cell>
        </row>
        <row r="159">
          <cell r="A159" t="str">
            <v>347</v>
          </cell>
          <cell r="B159" t="str">
            <v>1258 - 347.ZE - UBERABA   (34) 3316-5094</v>
          </cell>
          <cell r="C159">
            <v>4</v>
          </cell>
          <cell r="D159">
            <v>12.95</v>
          </cell>
        </row>
        <row r="160">
          <cell r="A160" t="str">
            <v>SEA</v>
          </cell>
          <cell r="B160" t="str">
            <v>1310 - SEADP - ED. STRADIVARIUS</v>
          </cell>
          <cell r="C160">
            <v>33</v>
          </cell>
          <cell r="D160">
            <v>12.95</v>
          </cell>
        </row>
      </sheetData>
      <sheetData sheetId="11" refreshError="1">
        <row r="1">
          <cell r="A1" t="str">
            <v>ZE</v>
          </cell>
          <cell r="B1" t="str">
            <v>U.R.</v>
          </cell>
          <cell r="C1" t="str">
            <v xml:space="preserve"> Qtde. Fornecida</v>
          </cell>
          <cell r="D1" t="str">
            <v>Preço Médio de Saída</v>
          </cell>
        </row>
        <row r="2">
          <cell r="A2" t="str">
            <v>- C</v>
          </cell>
          <cell r="B2" t="str">
            <v>001022 - CAE.920 - BELO HORIZONTE (VENDA NOVA) - CENTRAL DE ATENDIMENTO AO ELEITOR</v>
          </cell>
          <cell r="C2">
            <v>53</v>
          </cell>
          <cell r="D2">
            <v>2.99</v>
          </cell>
        </row>
        <row r="3">
          <cell r="A3" t="str">
            <v>001</v>
          </cell>
          <cell r="B3" t="str">
            <v>0465 - 001.ZE - ABAETE   (37) 3541-1673</v>
          </cell>
          <cell r="C3">
            <v>5</v>
          </cell>
          <cell r="D3">
            <v>2.99</v>
          </cell>
        </row>
        <row r="4">
          <cell r="A4" t="str">
            <v>002</v>
          </cell>
          <cell r="B4" t="str">
            <v>0467 - 002.ZE - ABRE CAMPO   (31) 3872-1602</v>
          </cell>
          <cell r="C4">
            <v>24</v>
          </cell>
          <cell r="D4">
            <v>2.99</v>
          </cell>
        </row>
        <row r="5">
          <cell r="A5" t="str">
            <v>003</v>
          </cell>
          <cell r="B5" t="str">
            <v>0468 - 003.ZE - ACUCENA   (33) 3298-1227</v>
          </cell>
          <cell r="C5">
            <v>10</v>
          </cell>
          <cell r="D5">
            <v>2.99</v>
          </cell>
        </row>
        <row r="6">
          <cell r="A6" t="str">
            <v>004</v>
          </cell>
          <cell r="B6" t="str">
            <v>0469 - 004.ZE - AGUAS FORMOSAS   (33) 3611-1464</v>
          </cell>
          <cell r="C6">
            <v>2</v>
          </cell>
          <cell r="D6">
            <v>2.99</v>
          </cell>
        </row>
        <row r="7">
          <cell r="A7" t="str">
            <v>006</v>
          </cell>
          <cell r="B7" t="str">
            <v>0471 - 006.ZE - AIURUOCA   (35) 3344-1415</v>
          </cell>
          <cell r="C7">
            <v>15</v>
          </cell>
          <cell r="D7">
            <v>2.99</v>
          </cell>
        </row>
        <row r="8">
          <cell r="A8" t="str">
            <v>007</v>
          </cell>
          <cell r="B8" t="str">
            <v>0472 - 007.ZE - ALEM PARAIBA   (32) 3462-3820</v>
          </cell>
          <cell r="C8">
            <v>6</v>
          </cell>
          <cell r="D8">
            <v>2.99</v>
          </cell>
        </row>
        <row r="9">
          <cell r="A9" t="str">
            <v>008</v>
          </cell>
          <cell r="B9" t="str">
            <v>0473 - 008.ZE - ALFENAS   (35) 3291-4563</v>
          </cell>
          <cell r="C9">
            <v>10</v>
          </cell>
          <cell r="D9">
            <v>2.99</v>
          </cell>
        </row>
        <row r="10">
          <cell r="A10" t="str">
            <v>009</v>
          </cell>
          <cell r="B10" t="str">
            <v>0474 - 009.ZE - ALMENARA   (33) 3721-1679</v>
          </cell>
          <cell r="C10">
            <v>7</v>
          </cell>
          <cell r="D10">
            <v>2.99</v>
          </cell>
        </row>
        <row r="11">
          <cell r="A11" t="str">
            <v>010</v>
          </cell>
          <cell r="B11" t="str">
            <v>0475 - 010.ZE - ALPINOPOLIS   (35) 3523-1008</v>
          </cell>
          <cell r="C11">
            <v>10</v>
          </cell>
          <cell r="D11">
            <v>2.99</v>
          </cell>
        </row>
        <row r="12">
          <cell r="A12" t="str">
            <v>011</v>
          </cell>
          <cell r="B12" t="str">
            <v>0476 - 011.ZE - ALTO RIO DOCE   (32) 3345-1467</v>
          </cell>
          <cell r="C12">
            <v>2</v>
          </cell>
          <cell r="D12">
            <v>2.99</v>
          </cell>
        </row>
        <row r="13">
          <cell r="A13" t="str">
            <v>015</v>
          </cell>
          <cell r="B13" t="str">
            <v>0480 - 015.ZE - ARACUAI   (33) 3731-1022</v>
          </cell>
          <cell r="C13">
            <v>20</v>
          </cell>
          <cell r="D13">
            <v>2.99</v>
          </cell>
        </row>
        <row r="14">
          <cell r="A14" t="str">
            <v>016</v>
          </cell>
          <cell r="B14" t="str">
            <v>0481 - 016.ZE - ARAGUARI   (34) 3690-3156</v>
          </cell>
          <cell r="C14">
            <v>33</v>
          </cell>
          <cell r="D14">
            <v>2.99</v>
          </cell>
        </row>
        <row r="15">
          <cell r="A15" t="str">
            <v>017</v>
          </cell>
          <cell r="B15" t="str">
            <v>0482 - 017.ZE - ARAXA   (34) 3661-1511</v>
          </cell>
          <cell r="C15">
            <v>8</v>
          </cell>
          <cell r="D15">
            <v>2.99</v>
          </cell>
        </row>
        <row r="16">
          <cell r="A16" t="str">
            <v>018</v>
          </cell>
          <cell r="B16" t="str">
            <v>0483 - 018.ZE - ARCOS   (37) 3351-3033</v>
          </cell>
          <cell r="C16">
            <v>14</v>
          </cell>
          <cell r="D16">
            <v>2.99</v>
          </cell>
        </row>
        <row r="17">
          <cell r="A17" t="str">
            <v>021</v>
          </cell>
          <cell r="B17" t="str">
            <v>0486 - 021.ZE - BAMBUI   (37) 3431-1910</v>
          </cell>
          <cell r="C17">
            <v>11</v>
          </cell>
          <cell r="D17">
            <v>2.99</v>
          </cell>
        </row>
        <row r="18">
          <cell r="A18" t="str">
            <v>023</v>
          </cell>
          <cell r="B18" t="str">
            <v>0488 - 023.ZE - BARBACENA   (32) 3331-9076</v>
          </cell>
          <cell r="C18">
            <v>10</v>
          </cell>
          <cell r="D18">
            <v>2.99</v>
          </cell>
        </row>
        <row r="19">
          <cell r="A19" t="str">
            <v>024</v>
          </cell>
          <cell r="B19" t="str">
            <v>0489 - 024.ZE - BARBACENA   (32) 3331-2964</v>
          </cell>
          <cell r="C19">
            <v>36</v>
          </cell>
          <cell r="D19">
            <v>2.99</v>
          </cell>
        </row>
        <row r="20">
          <cell r="A20" t="str">
            <v>025</v>
          </cell>
          <cell r="B20" t="str">
            <v>0490 - 025.ZE - BARBACENA   (32) 3331-5103</v>
          </cell>
          <cell r="C20">
            <v>17</v>
          </cell>
          <cell r="D20">
            <v>2.99</v>
          </cell>
        </row>
        <row r="21">
          <cell r="A21" t="str">
            <v>050</v>
          </cell>
          <cell r="B21" t="str">
            <v>0496 - 050.ZE - BRASILIA DE MINAS   (38) 3231-3040</v>
          </cell>
          <cell r="C21">
            <v>2</v>
          </cell>
          <cell r="D21">
            <v>2.99</v>
          </cell>
        </row>
        <row r="22">
          <cell r="A22" t="str">
            <v>038</v>
          </cell>
          <cell r="B22" t="str">
            <v>0508 - 038.ZE - BELO HORIZONTE   (31) 3453-6006</v>
          </cell>
          <cell r="C22">
            <v>59</v>
          </cell>
          <cell r="D22">
            <v>2.99</v>
          </cell>
        </row>
        <row r="23">
          <cell r="A23" t="str">
            <v>041</v>
          </cell>
          <cell r="B23" t="str">
            <v>0511 - 041.ZE - IGARAPE   (31) 3534-2243</v>
          </cell>
          <cell r="C23">
            <v>25</v>
          </cell>
          <cell r="D23">
            <v>2.99</v>
          </cell>
        </row>
        <row r="24">
          <cell r="A24" t="str">
            <v>042</v>
          </cell>
          <cell r="B24" t="str">
            <v>0512 - 042.ZE - BICAS   (32) 3271-1153</v>
          </cell>
          <cell r="C24">
            <v>8</v>
          </cell>
          <cell r="D24">
            <v>2.99</v>
          </cell>
        </row>
        <row r="25">
          <cell r="A25" t="str">
            <v>044</v>
          </cell>
          <cell r="B25" t="str">
            <v>0514 - 044.ZE - BOCAIUVA   (38) 3251-1166</v>
          </cell>
          <cell r="C25">
            <v>5</v>
          </cell>
          <cell r="D25">
            <v>2.99</v>
          </cell>
        </row>
        <row r="26">
          <cell r="A26" t="str">
            <v>045</v>
          </cell>
          <cell r="B26" t="str">
            <v>0515 - 045.ZE - BOM DESPACHO   (37) 3521-1688</v>
          </cell>
          <cell r="C26">
            <v>6</v>
          </cell>
          <cell r="D26">
            <v>2.99</v>
          </cell>
        </row>
        <row r="27">
          <cell r="A27" t="str">
            <v>046</v>
          </cell>
          <cell r="B27" t="str">
            <v>0516 - 046.ZE - BOM SUCESSO   (35) 3841-1138</v>
          </cell>
          <cell r="C27">
            <v>2</v>
          </cell>
          <cell r="D27">
            <v>2.99</v>
          </cell>
        </row>
        <row r="28">
          <cell r="A28" t="str">
            <v>047</v>
          </cell>
          <cell r="B28" t="str">
            <v>0517 - 047.ZE - BONFIM   (31) 3576-1377</v>
          </cell>
          <cell r="C28">
            <v>3</v>
          </cell>
          <cell r="D28">
            <v>2.99</v>
          </cell>
        </row>
        <row r="29">
          <cell r="A29" t="str">
            <v>051</v>
          </cell>
          <cell r="B29" t="str">
            <v>0520 - 051.ZE - BRAZÓPOLIS   (35) 3641-1600</v>
          </cell>
          <cell r="C29">
            <v>10</v>
          </cell>
          <cell r="D29">
            <v>2.99</v>
          </cell>
        </row>
        <row r="30">
          <cell r="A30" t="str">
            <v>052</v>
          </cell>
          <cell r="B30" t="str">
            <v>0521 - 052.ZE - BRUMADINHO   (31) 3571-1192</v>
          </cell>
          <cell r="C30">
            <v>15</v>
          </cell>
          <cell r="D30">
            <v>2.99</v>
          </cell>
        </row>
        <row r="31">
          <cell r="A31" t="str">
            <v>056</v>
          </cell>
          <cell r="B31" t="str">
            <v>0525 - 056.ZE - CAETE   (31) 3651-3727</v>
          </cell>
          <cell r="C31">
            <v>10</v>
          </cell>
          <cell r="D31">
            <v>2.99</v>
          </cell>
        </row>
        <row r="32">
          <cell r="A32" t="str">
            <v>064</v>
          </cell>
          <cell r="B32" t="str">
            <v>0533 - 064.ZE - CAMPO BELO   (35) 3832-2464</v>
          </cell>
          <cell r="C32">
            <v>4</v>
          </cell>
          <cell r="D32">
            <v>2.99</v>
          </cell>
        </row>
        <row r="33">
          <cell r="A33" t="str">
            <v>067</v>
          </cell>
          <cell r="B33" t="str">
            <v>0536 - 067.ZE - CAPELINHA   (33) 3516-1701</v>
          </cell>
          <cell r="C33">
            <v>8</v>
          </cell>
          <cell r="D33">
            <v>2.99</v>
          </cell>
        </row>
        <row r="34">
          <cell r="A34" t="str">
            <v>068</v>
          </cell>
          <cell r="B34" t="str">
            <v>0537 - 068.ZE - CARANDAI   (32) 3361-1000</v>
          </cell>
          <cell r="C34">
            <v>8</v>
          </cell>
          <cell r="D34">
            <v>2.99</v>
          </cell>
        </row>
        <row r="35">
          <cell r="A35" t="str">
            <v>069</v>
          </cell>
          <cell r="B35" t="str">
            <v>0538 - 069.ZE - CARANGOLA   (32) 3741-1487</v>
          </cell>
          <cell r="C35">
            <v>3</v>
          </cell>
          <cell r="D35">
            <v>2.99</v>
          </cell>
        </row>
        <row r="36">
          <cell r="A36" t="str">
            <v>070</v>
          </cell>
          <cell r="B36" t="str">
            <v>0539 - 070.ZE - DIVINO   (32) 3743-1543</v>
          </cell>
          <cell r="C36">
            <v>7</v>
          </cell>
          <cell r="D36">
            <v>2.99</v>
          </cell>
        </row>
        <row r="37">
          <cell r="A37" t="str">
            <v>072</v>
          </cell>
          <cell r="B37" t="str">
            <v>0541 - 072.ZE - CARATINGA   (33) 3321-5155</v>
          </cell>
          <cell r="C37">
            <v>14</v>
          </cell>
          <cell r="D37">
            <v>2.99</v>
          </cell>
        </row>
        <row r="38">
          <cell r="A38" t="str">
            <v>073</v>
          </cell>
          <cell r="B38" t="str">
            <v>0542 - 073.ZE - CARLOS CHAGAS   (33) 3624-1622</v>
          </cell>
          <cell r="C38">
            <v>5</v>
          </cell>
          <cell r="D38">
            <v>2.99</v>
          </cell>
        </row>
        <row r="39">
          <cell r="A39" t="str">
            <v>077</v>
          </cell>
          <cell r="B39" t="str">
            <v>0546 - 077.ZE - CARMO DO RIO CLARO   (35) 3561-1793</v>
          </cell>
          <cell r="C39">
            <v>11</v>
          </cell>
          <cell r="D39">
            <v>2.99</v>
          </cell>
        </row>
        <row r="40">
          <cell r="A40" t="str">
            <v>078</v>
          </cell>
          <cell r="B40" t="str">
            <v>0547 - 078.ZE - CASSIA   (35) 3541-1613</v>
          </cell>
          <cell r="C40">
            <v>3</v>
          </cell>
          <cell r="D40">
            <v>2.99</v>
          </cell>
        </row>
        <row r="41">
          <cell r="A41" t="str">
            <v>079</v>
          </cell>
          <cell r="B41" t="str">
            <v>0548 - 079.ZE - CATAGUASES   (32) 3429-2529</v>
          </cell>
          <cell r="C41">
            <v>6</v>
          </cell>
          <cell r="D41">
            <v>2.99</v>
          </cell>
        </row>
        <row r="42">
          <cell r="A42" t="str">
            <v>080</v>
          </cell>
          <cell r="B42" t="str">
            <v>0549 - 080.ZE - CAXAMBU   (35) 3341-3402</v>
          </cell>
          <cell r="C42">
            <v>11</v>
          </cell>
          <cell r="D42">
            <v>2.99</v>
          </cell>
        </row>
        <row r="43">
          <cell r="A43" t="str">
            <v>082</v>
          </cell>
          <cell r="B43" t="str">
            <v>0551 - 082.ZE - CONCEICAO DAS ALAGOAS   (34) 3321-3425</v>
          </cell>
          <cell r="C43">
            <v>7</v>
          </cell>
          <cell r="D43">
            <v>2.99</v>
          </cell>
        </row>
        <row r="44">
          <cell r="A44" t="str">
            <v>083</v>
          </cell>
          <cell r="B44" t="str">
            <v>0552 - 083.ZE - CONCEICAO DO MATO DENTRO   (31) 3868-1833</v>
          </cell>
          <cell r="C44">
            <v>20</v>
          </cell>
          <cell r="D44">
            <v>2.99</v>
          </cell>
        </row>
        <row r="45">
          <cell r="A45" t="str">
            <v>085</v>
          </cell>
          <cell r="B45" t="str">
            <v>0554 - 085.ZE - CONGONHAS   (31) 3731-1208</v>
          </cell>
          <cell r="C45">
            <v>2</v>
          </cell>
          <cell r="D45">
            <v>2.99</v>
          </cell>
        </row>
        <row r="46">
          <cell r="A46" t="str">
            <v>087</v>
          </cell>
          <cell r="B46" t="str">
            <v>0556 - 087.ZE - CONSELHEIRO LAFAIETE   (31) 3763-1379</v>
          </cell>
          <cell r="C46">
            <v>6</v>
          </cell>
          <cell r="D46">
            <v>2.99</v>
          </cell>
        </row>
        <row r="47">
          <cell r="A47" t="str">
            <v>089</v>
          </cell>
          <cell r="B47" t="str">
            <v>0558 - 089.ZE - CONSELHEIRO PENA   (33) 3261-1077</v>
          </cell>
          <cell r="C47">
            <v>6</v>
          </cell>
          <cell r="D47">
            <v>2.99</v>
          </cell>
        </row>
        <row r="48">
          <cell r="A48" t="str">
            <v>094</v>
          </cell>
          <cell r="B48" t="str">
            <v>0563 - 094.ZE - CORACAO DE JESUS   (38) 3228-1138</v>
          </cell>
          <cell r="C48">
            <v>3</v>
          </cell>
          <cell r="D48">
            <v>2.99</v>
          </cell>
        </row>
        <row r="49">
          <cell r="A49" t="str">
            <v>095</v>
          </cell>
          <cell r="B49" t="str">
            <v>0564 - 095.ZE - CORINTO   (38) 3751-2322</v>
          </cell>
          <cell r="C49">
            <v>10</v>
          </cell>
          <cell r="D49">
            <v>2.99</v>
          </cell>
        </row>
        <row r="50">
          <cell r="A50" t="str">
            <v>096</v>
          </cell>
          <cell r="B50" t="str">
            <v>0568 - 096.ZE - COROMANDEL   (34) 3841-2459</v>
          </cell>
          <cell r="C50">
            <v>4</v>
          </cell>
          <cell r="D50">
            <v>2.99</v>
          </cell>
        </row>
        <row r="51">
          <cell r="A51" t="str">
            <v>097</v>
          </cell>
          <cell r="B51" t="str">
            <v>0569 - 097.ZE - CORONEL FABRICIANO   (31) 3842-1526</v>
          </cell>
          <cell r="C51">
            <v>15</v>
          </cell>
          <cell r="D51">
            <v>2.99</v>
          </cell>
        </row>
        <row r="52">
          <cell r="A52" t="str">
            <v>098</v>
          </cell>
          <cell r="B52" t="str">
            <v>0570 - 098.ZE - TIMOTEO   (31) 3847-4807</v>
          </cell>
          <cell r="C52">
            <v>16</v>
          </cell>
          <cell r="D52">
            <v>2.99</v>
          </cell>
        </row>
        <row r="53">
          <cell r="A53" t="str">
            <v>099</v>
          </cell>
          <cell r="B53" t="str">
            <v>0571 - 099.ZE - CRISTINA   (35) 3281-1609</v>
          </cell>
          <cell r="C53">
            <v>3</v>
          </cell>
          <cell r="D53">
            <v>2.99</v>
          </cell>
        </row>
        <row r="54">
          <cell r="A54" t="str">
            <v>100</v>
          </cell>
          <cell r="B54" t="str">
            <v>0572 - 100.ZE - CURVELO   (38) 3721-3722</v>
          </cell>
          <cell r="C54">
            <v>3</v>
          </cell>
          <cell r="D54">
            <v>2.99</v>
          </cell>
        </row>
        <row r="55">
          <cell r="A55" t="str">
            <v>101</v>
          </cell>
          <cell r="B55" t="str">
            <v>0573 - 101.ZE - DIAMANTINA   (38) 3531-3199</v>
          </cell>
          <cell r="C55">
            <v>17</v>
          </cell>
          <cell r="D55">
            <v>2.99</v>
          </cell>
        </row>
        <row r="56">
          <cell r="A56" t="str">
            <v>103</v>
          </cell>
          <cell r="B56" t="str">
            <v>0575 - 103.ZE - DIVINOPOLIS   (37) 3222-6343</v>
          </cell>
          <cell r="C56">
            <v>12</v>
          </cell>
          <cell r="D56">
            <v>2.99</v>
          </cell>
        </row>
        <row r="57">
          <cell r="A57" t="str">
            <v>106</v>
          </cell>
          <cell r="B57" t="str">
            <v>0578 - 106.ZE - ENTRE RIOS DE MINAS   (31) 3751-1477</v>
          </cell>
          <cell r="C57">
            <v>2</v>
          </cell>
          <cell r="D57">
            <v>2.99</v>
          </cell>
        </row>
        <row r="58">
          <cell r="A58" t="str">
            <v>107</v>
          </cell>
          <cell r="B58" t="str">
            <v>0579 - 107.ZE - ERVALIA   (32) 3554-1468</v>
          </cell>
          <cell r="C58">
            <v>5</v>
          </cell>
          <cell r="D58">
            <v>2.99</v>
          </cell>
        </row>
        <row r="59">
          <cell r="A59" t="str">
            <v>108</v>
          </cell>
          <cell r="B59" t="str">
            <v>0580 - 108.ZE - ESMERALDAS   (31) 3538-1425</v>
          </cell>
          <cell r="C59">
            <v>5</v>
          </cell>
          <cell r="D59">
            <v>2.99</v>
          </cell>
        </row>
        <row r="60">
          <cell r="A60" t="str">
            <v>109</v>
          </cell>
          <cell r="B60" t="str">
            <v>0581 - 109.ZE - ESPINOSA   (38) 3812-1606</v>
          </cell>
          <cell r="C60">
            <v>2</v>
          </cell>
          <cell r="D60">
            <v>2.99</v>
          </cell>
        </row>
        <row r="61">
          <cell r="A61" t="str">
            <v>110</v>
          </cell>
          <cell r="B61" t="str">
            <v>0582 - 110.ZE - ESTRELA DO SUL   (34) 3843-1150</v>
          </cell>
          <cell r="C61">
            <v>3</v>
          </cell>
          <cell r="D61">
            <v>2.99</v>
          </cell>
        </row>
        <row r="62">
          <cell r="A62" t="str">
            <v>114</v>
          </cell>
          <cell r="B62" t="str">
            <v>0586 - 114.ZE - FORMIGA   (37) 3321-1846</v>
          </cell>
          <cell r="C62">
            <v>10</v>
          </cell>
          <cell r="D62">
            <v>2.99</v>
          </cell>
        </row>
        <row r="63">
          <cell r="A63" t="str">
            <v>115</v>
          </cell>
          <cell r="B63" t="str">
            <v>0587 - 115.ZE - FRANCISCO SA   (38) 3233-1552</v>
          </cell>
          <cell r="C63">
            <v>7</v>
          </cell>
          <cell r="D63">
            <v>2.99</v>
          </cell>
        </row>
        <row r="64">
          <cell r="A64" t="str">
            <v>117</v>
          </cell>
          <cell r="B64" t="str">
            <v>0589 - 117.ZE - GALILEIA   (33) 3244-1192</v>
          </cell>
          <cell r="C64">
            <v>15</v>
          </cell>
          <cell r="D64">
            <v>2.99</v>
          </cell>
        </row>
        <row r="65">
          <cell r="A65" t="str">
            <v>118</v>
          </cell>
          <cell r="B65" t="str">
            <v>0590 - 118.ZE - GOVERNADOR VALADARES   (33) 3271-2018</v>
          </cell>
          <cell r="C65">
            <v>40</v>
          </cell>
          <cell r="D65">
            <v>2.99</v>
          </cell>
        </row>
        <row r="66">
          <cell r="A66" t="str">
            <v>120</v>
          </cell>
          <cell r="B66" t="str">
            <v>0592 - 120.ZE - GRAO MOGOL   (38) 3238-1166</v>
          </cell>
          <cell r="C66">
            <v>6</v>
          </cell>
          <cell r="D66">
            <v>2.99</v>
          </cell>
        </row>
        <row r="67">
          <cell r="A67" t="str">
            <v>121</v>
          </cell>
          <cell r="B67" t="str">
            <v>0593 - 121.ZE - GUANHAES   (33) 3421-1048</v>
          </cell>
          <cell r="C67">
            <v>6</v>
          </cell>
          <cell r="D67">
            <v>2.99</v>
          </cell>
        </row>
        <row r="68">
          <cell r="A68" t="str">
            <v>122</v>
          </cell>
          <cell r="B68" t="str">
            <v>0594 - 122.ZE - GUAPE   (35) 3856-1614</v>
          </cell>
          <cell r="C68">
            <v>3</v>
          </cell>
          <cell r="D68">
            <v>2.99</v>
          </cell>
        </row>
        <row r="69">
          <cell r="A69" t="str">
            <v>125</v>
          </cell>
          <cell r="B69" t="str">
            <v>0597 - 125.ZE - GUAXUPE   (35) 3551-6108</v>
          </cell>
          <cell r="C69">
            <v>5</v>
          </cell>
          <cell r="D69">
            <v>2.99</v>
          </cell>
        </row>
        <row r="70">
          <cell r="A70" t="str">
            <v>126</v>
          </cell>
          <cell r="B70" t="str">
            <v>0598 - 126.ZE - IBIA   (34) 3631-2124</v>
          </cell>
          <cell r="C70">
            <v>6</v>
          </cell>
          <cell r="D70">
            <v>2.99</v>
          </cell>
        </row>
        <row r="71">
          <cell r="A71" t="str">
            <v>127</v>
          </cell>
          <cell r="B71" t="str">
            <v>0599 - 127.ZE - IBIRACI   (35) 3544-1207</v>
          </cell>
          <cell r="C71">
            <v>6</v>
          </cell>
          <cell r="D71">
            <v>2.99</v>
          </cell>
        </row>
        <row r="72">
          <cell r="A72" t="str">
            <v>128</v>
          </cell>
          <cell r="B72" t="str">
            <v>0600 - 128.ZE - INHAPIM   (33) 3315-1610</v>
          </cell>
          <cell r="C72">
            <v>18</v>
          </cell>
          <cell r="D72">
            <v>2.99</v>
          </cell>
        </row>
        <row r="73">
          <cell r="A73" t="str">
            <v>130</v>
          </cell>
          <cell r="B73" t="str">
            <v>0602 - 130.ZE - IPATINGA   (31) 3822-4881</v>
          </cell>
          <cell r="C73">
            <v>3</v>
          </cell>
          <cell r="D73">
            <v>2.99</v>
          </cell>
        </row>
        <row r="74">
          <cell r="A74" t="str">
            <v>131</v>
          </cell>
          <cell r="B74" t="str">
            <v>0603 - 131.ZE - IPATINGA   (31) 3822-3088</v>
          </cell>
          <cell r="C74">
            <v>3</v>
          </cell>
          <cell r="D74">
            <v>2.99</v>
          </cell>
        </row>
        <row r="75">
          <cell r="A75" t="str">
            <v>132</v>
          </cell>
          <cell r="B75" t="str">
            <v>0604 - 132.ZE - ITABIRA   (31) 3831-5065</v>
          </cell>
          <cell r="C75">
            <v>15</v>
          </cell>
          <cell r="D75">
            <v>2.99</v>
          </cell>
        </row>
        <row r="76">
          <cell r="A76" t="str">
            <v>133</v>
          </cell>
          <cell r="B76" t="str">
            <v>0605 - 133.ZE - ITABIRITO   (31) 3561-1467</v>
          </cell>
          <cell r="C76">
            <v>15</v>
          </cell>
          <cell r="D76">
            <v>2.99</v>
          </cell>
        </row>
        <row r="77">
          <cell r="A77" t="str">
            <v>134</v>
          </cell>
          <cell r="B77" t="str">
            <v>0606 - 134.ZE - ITAJUBA   (35) 3622-2244</v>
          </cell>
          <cell r="C77">
            <v>4</v>
          </cell>
          <cell r="D77">
            <v>2.99</v>
          </cell>
        </row>
        <row r="78">
          <cell r="A78" t="str">
            <v>135</v>
          </cell>
          <cell r="B78" t="str">
            <v>0607 - 135.ZE - ITAMARANDIBA   (38) 3521-1488</v>
          </cell>
          <cell r="C78">
            <v>26</v>
          </cell>
          <cell r="D78">
            <v>2.99</v>
          </cell>
        </row>
        <row r="79">
          <cell r="A79" t="str">
            <v>136</v>
          </cell>
          <cell r="B79" t="str">
            <v>0608 - 136.ZE - ITAMBACURI   (33) 3511-1957</v>
          </cell>
          <cell r="C79">
            <v>2</v>
          </cell>
          <cell r="D79">
            <v>2.99</v>
          </cell>
        </row>
        <row r="80">
          <cell r="A80" t="str">
            <v>138</v>
          </cell>
          <cell r="B80" t="str">
            <v>0610 - 138.ZE - ITANHOMI   (33) 3231-1488</v>
          </cell>
          <cell r="C80">
            <v>3</v>
          </cell>
          <cell r="D80">
            <v>2.99</v>
          </cell>
        </row>
        <row r="81">
          <cell r="A81" t="str">
            <v>139</v>
          </cell>
          <cell r="B81" t="str">
            <v>0611 - 139.ZE - ITAPECERICA   (37) 3341-1903</v>
          </cell>
          <cell r="C81">
            <v>7</v>
          </cell>
          <cell r="D81">
            <v>2.99</v>
          </cell>
        </row>
        <row r="82">
          <cell r="A82" t="str">
            <v>140</v>
          </cell>
          <cell r="B82" t="str">
            <v>0612 - 140.ZE - ITAUNA   (37) 3241-1080</v>
          </cell>
          <cell r="C82">
            <v>7</v>
          </cell>
          <cell r="D82">
            <v>2.99</v>
          </cell>
        </row>
        <row r="83">
          <cell r="A83" t="str">
            <v>141</v>
          </cell>
          <cell r="B83" t="str">
            <v>0613 - 141.ZE - ITUIUTABA   (34) 3261-7633</v>
          </cell>
          <cell r="C83">
            <v>16</v>
          </cell>
          <cell r="D83">
            <v>2.99</v>
          </cell>
        </row>
        <row r="84">
          <cell r="A84" t="str">
            <v>142</v>
          </cell>
          <cell r="B84" t="str">
            <v>0614 - 142.ZE - ITURAMA   (34) 3411-4402</v>
          </cell>
          <cell r="C84">
            <v>1</v>
          </cell>
          <cell r="D84">
            <v>2.99</v>
          </cell>
        </row>
        <row r="85">
          <cell r="A85" t="str">
            <v>143</v>
          </cell>
          <cell r="B85" t="str">
            <v>0615 - 143.ZE - JABOTICATUBAS   (31) 3683-1241</v>
          </cell>
          <cell r="C85">
            <v>3</v>
          </cell>
          <cell r="D85">
            <v>2.99</v>
          </cell>
        </row>
        <row r="86">
          <cell r="A86" t="str">
            <v>144</v>
          </cell>
          <cell r="B86" t="str">
            <v>0616 - 144.ZE - JACINTO   (33) 3723-1131</v>
          </cell>
          <cell r="C86">
            <v>14</v>
          </cell>
          <cell r="D86">
            <v>2.99</v>
          </cell>
        </row>
        <row r="87">
          <cell r="A87" t="str">
            <v>147</v>
          </cell>
          <cell r="B87" t="str">
            <v>0619 - 147.ZE - JANAUBA   (38) 3821-2003</v>
          </cell>
          <cell r="C87">
            <v>9</v>
          </cell>
          <cell r="D87">
            <v>2.99</v>
          </cell>
        </row>
        <row r="88">
          <cell r="A88" t="str">
            <v>148</v>
          </cell>
          <cell r="B88" t="str">
            <v>0620 - 148.ZE - JANUARIA   (38) 3621-2370</v>
          </cell>
          <cell r="C88">
            <v>10</v>
          </cell>
          <cell r="D88">
            <v>2.99</v>
          </cell>
        </row>
        <row r="89">
          <cell r="A89" t="str">
            <v>150</v>
          </cell>
          <cell r="B89" t="str">
            <v>0622 - 150.ZE - JOAO MONLEVADE   (31) 3852-5799</v>
          </cell>
          <cell r="C89">
            <v>9</v>
          </cell>
          <cell r="D89">
            <v>2.99</v>
          </cell>
        </row>
        <row r="90">
          <cell r="A90" t="str">
            <v>151</v>
          </cell>
          <cell r="B90" t="str">
            <v>0623 - 151.ZE - JOAO PINHEIRO   (38) 3561-2884</v>
          </cell>
          <cell r="C90">
            <v>2</v>
          </cell>
          <cell r="D90">
            <v>2.99</v>
          </cell>
        </row>
        <row r="91">
          <cell r="A91" t="str">
            <v>153</v>
          </cell>
          <cell r="B91" t="str">
            <v>0625 - 153.ZE - JUIZ DE FORA   (32) 3217-3344</v>
          </cell>
          <cell r="C91">
            <v>63</v>
          </cell>
          <cell r="D91">
            <v>2.99</v>
          </cell>
        </row>
        <row r="92">
          <cell r="A92" t="str">
            <v>156</v>
          </cell>
          <cell r="B92" t="str">
            <v>0628 - 156.ZE - LAGOA DA PRATA   (37) 3261-2855</v>
          </cell>
          <cell r="C92">
            <v>3</v>
          </cell>
          <cell r="D92">
            <v>2.99</v>
          </cell>
        </row>
        <row r="93">
          <cell r="A93" t="str">
            <v>158</v>
          </cell>
          <cell r="B93" t="str">
            <v>0630 - 158.ZE - LAJINHA   (33) 3344-1699</v>
          </cell>
          <cell r="C93">
            <v>4</v>
          </cell>
          <cell r="D93">
            <v>2.99</v>
          </cell>
        </row>
        <row r="94">
          <cell r="A94" t="str">
            <v>159</v>
          </cell>
          <cell r="B94" t="str">
            <v>0631 - 159.ZE - LAMBARI   (35) 3271-1719</v>
          </cell>
          <cell r="C94">
            <v>17</v>
          </cell>
          <cell r="D94">
            <v>2.99</v>
          </cell>
        </row>
        <row r="95">
          <cell r="A95" t="str">
            <v>160</v>
          </cell>
          <cell r="B95" t="str">
            <v>0632 - 160.ZE - LAVRAS   (35) 3821-5480</v>
          </cell>
          <cell r="C95">
            <v>2</v>
          </cell>
          <cell r="D95">
            <v>2.99</v>
          </cell>
        </row>
        <row r="96">
          <cell r="A96" t="str">
            <v>161</v>
          </cell>
          <cell r="B96" t="str">
            <v>0633 - 161.ZE - LEOPOLDINA   (32) 3441-5160</v>
          </cell>
          <cell r="C96">
            <v>2</v>
          </cell>
          <cell r="D96">
            <v>2.99</v>
          </cell>
        </row>
        <row r="97">
          <cell r="A97" t="str">
            <v>162</v>
          </cell>
          <cell r="B97" t="str">
            <v>0634 - 162.ZE - LIMA DUARTE   (32) 3281-1122</v>
          </cell>
          <cell r="C97">
            <v>47</v>
          </cell>
          <cell r="D97">
            <v>2.99</v>
          </cell>
        </row>
        <row r="98">
          <cell r="A98" t="str">
            <v>163</v>
          </cell>
          <cell r="B98" t="str">
            <v>0635 - 163.ZE - LUZ   (37) 3421-3177</v>
          </cell>
          <cell r="C98">
            <v>2</v>
          </cell>
          <cell r="D98">
            <v>2.99</v>
          </cell>
        </row>
        <row r="99">
          <cell r="A99" t="str">
            <v>164</v>
          </cell>
          <cell r="B99" t="str">
            <v>0636 - 164.ZE - MACHADO   (35) 3295-3198</v>
          </cell>
          <cell r="C99">
            <v>18</v>
          </cell>
          <cell r="D99">
            <v>2.99</v>
          </cell>
        </row>
        <row r="100">
          <cell r="A100" t="str">
            <v>165</v>
          </cell>
          <cell r="B100" t="str">
            <v>0637 - 165.ZE - MALACACHETA   (33) 3514-1515</v>
          </cell>
          <cell r="C100">
            <v>4</v>
          </cell>
          <cell r="D100">
            <v>2.99</v>
          </cell>
        </row>
        <row r="101">
          <cell r="A101" t="str">
            <v>166</v>
          </cell>
          <cell r="B101" t="str">
            <v>0638 - 166.ZE - MANGA   (38) 3615-1409</v>
          </cell>
          <cell r="C101">
            <v>3</v>
          </cell>
          <cell r="D101">
            <v>2.99</v>
          </cell>
        </row>
        <row r="102">
          <cell r="A102" t="str">
            <v>167</v>
          </cell>
          <cell r="B102" t="str">
            <v>0639 - 167.ZE - MANHUACU   (33) 3331-1926</v>
          </cell>
          <cell r="C102">
            <v>8</v>
          </cell>
          <cell r="D102">
            <v>2.99</v>
          </cell>
        </row>
        <row r="103">
          <cell r="A103" t="str">
            <v>168</v>
          </cell>
          <cell r="B103" t="str">
            <v>0640 - 168.ZE - MANHUMIRIM   (33) 3341-2041</v>
          </cell>
          <cell r="C103">
            <v>95</v>
          </cell>
          <cell r="D103">
            <v>2.99</v>
          </cell>
        </row>
        <row r="104">
          <cell r="A104" t="str">
            <v>169</v>
          </cell>
          <cell r="B104" t="str">
            <v>0641 - 169.ZE - MANTENA   (33) 3241-1863</v>
          </cell>
          <cell r="C104">
            <v>6</v>
          </cell>
          <cell r="D104">
            <v>2.99</v>
          </cell>
        </row>
        <row r="105">
          <cell r="A105" t="str">
            <v>170</v>
          </cell>
          <cell r="B105" t="str">
            <v>0642 - 170.ZE - MAR DE ESPANHA   (32) 3276-1169</v>
          </cell>
          <cell r="C105">
            <v>4</v>
          </cell>
          <cell r="D105">
            <v>2.99</v>
          </cell>
        </row>
        <row r="106">
          <cell r="A106" t="str">
            <v>171</v>
          </cell>
          <cell r="B106" t="str">
            <v>0643 - 171.ZE - MARIANA   (31) 3557-2148</v>
          </cell>
          <cell r="C106">
            <v>10</v>
          </cell>
          <cell r="D106">
            <v>2.99</v>
          </cell>
        </row>
        <row r="107">
          <cell r="A107" t="str">
            <v>173</v>
          </cell>
          <cell r="B107" t="str">
            <v>0645 - 173.ZE - MATIAS BARBOSA   (32) 3273-1048</v>
          </cell>
          <cell r="C107">
            <v>6</v>
          </cell>
          <cell r="D107">
            <v>2.99</v>
          </cell>
        </row>
        <row r="108">
          <cell r="A108" t="str">
            <v>174</v>
          </cell>
          <cell r="B108" t="str">
            <v>0646 - 174.ZE - MATOZINHOS   (31) 3712-1811</v>
          </cell>
          <cell r="C108">
            <v>16</v>
          </cell>
          <cell r="D108">
            <v>2.99</v>
          </cell>
        </row>
        <row r="109">
          <cell r="A109" t="str">
            <v>176</v>
          </cell>
          <cell r="B109" t="str">
            <v>0648 - 176.ZE - MESQUITA   (33) 3251-1372</v>
          </cell>
          <cell r="C109">
            <v>6</v>
          </cell>
          <cell r="D109">
            <v>2.99</v>
          </cell>
        </row>
        <row r="110">
          <cell r="A110" t="str">
            <v>177</v>
          </cell>
          <cell r="B110" t="str">
            <v>0649 - 177.ZE - MINAS NOVAS   (33) 3764-1199</v>
          </cell>
          <cell r="C110">
            <v>20</v>
          </cell>
          <cell r="D110">
            <v>2.99</v>
          </cell>
        </row>
        <row r="111">
          <cell r="A111" t="str">
            <v>180</v>
          </cell>
          <cell r="B111" t="str">
            <v>0652 - 180.ZE - MONTE AZUL   (38) 3811-1401</v>
          </cell>
          <cell r="C111">
            <v>2</v>
          </cell>
          <cell r="D111">
            <v>2.99</v>
          </cell>
        </row>
        <row r="112">
          <cell r="A112" t="str">
            <v>112</v>
          </cell>
          <cell r="B112" t="str">
            <v>0653 - 112.ZE - EXTREMA   (35) 3435-2015</v>
          </cell>
          <cell r="C112">
            <v>5</v>
          </cell>
          <cell r="D112">
            <v>2.99</v>
          </cell>
        </row>
        <row r="113">
          <cell r="A113" t="str">
            <v>181</v>
          </cell>
          <cell r="B113" t="str">
            <v>0654 - 181.ZE - MONTE CARMELO   (34) 3842-5013</v>
          </cell>
          <cell r="C113">
            <v>5</v>
          </cell>
          <cell r="D113">
            <v>2.99</v>
          </cell>
        </row>
        <row r="114">
          <cell r="A114" t="str">
            <v>183</v>
          </cell>
          <cell r="B114" t="str">
            <v>0656 - 183.ZE - MONTE SIAO   (35) 3465-2229</v>
          </cell>
          <cell r="C114">
            <v>5</v>
          </cell>
          <cell r="D114">
            <v>2.99</v>
          </cell>
        </row>
        <row r="115">
          <cell r="A115" t="str">
            <v>184</v>
          </cell>
          <cell r="B115" t="str">
            <v>0657 - 184.ZE - MONTES CLAROS   (38) 3224-5505</v>
          </cell>
          <cell r="C115">
            <v>14</v>
          </cell>
          <cell r="D115">
            <v>2.99</v>
          </cell>
        </row>
        <row r="116">
          <cell r="A116" t="str">
            <v>187</v>
          </cell>
          <cell r="B116" t="str">
            <v>0660 - 187.ZE - MURIAE   (32) 3722-2771</v>
          </cell>
          <cell r="C116">
            <v>2</v>
          </cell>
          <cell r="D116">
            <v>2.99</v>
          </cell>
        </row>
        <row r="117">
          <cell r="A117" t="str">
            <v>188</v>
          </cell>
          <cell r="B117" t="str">
            <v>0661 - 188.ZE - MUTUM   (33) 3312-1235</v>
          </cell>
          <cell r="C117">
            <v>5</v>
          </cell>
          <cell r="D117">
            <v>2.99</v>
          </cell>
        </row>
        <row r="118">
          <cell r="A118" t="str">
            <v>189</v>
          </cell>
          <cell r="B118" t="str">
            <v>0662 - 189.ZE - MUZAMBINHO   (35) 3571-2518</v>
          </cell>
          <cell r="C118">
            <v>9</v>
          </cell>
          <cell r="D118">
            <v>2.99</v>
          </cell>
        </row>
        <row r="119">
          <cell r="A119" t="str">
            <v>190</v>
          </cell>
          <cell r="B119" t="str">
            <v>0663 - 190.ZE - NANUQUE   (33) 3621-4866</v>
          </cell>
          <cell r="C119">
            <v>10</v>
          </cell>
          <cell r="D119">
            <v>2.99</v>
          </cell>
        </row>
        <row r="120">
          <cell r="A120" t="str">
            <v>192</v>
          </cell>
          <cell r="B120" t="str">
            <v>0665 - 192.ZE - NEPOMUCENO   (35) 3861-1071</v>
          </cell>
          <cell r="C120">
            <v>3</v>
          </cell>
          <cell r="D120">
            <v>2.99</v>
          </cell>
        </row>
        <row r="121">
          <cell r="A121" t="str">
            <v>194</v>
          </cell>
          <cell r="B121" t="str">
            <v>0667 - 194.ZE - NOVA LIMA   (31) 3541-3206</v>
          </cell>
          <cell r="C121">
            <v>4</v>
          </cell>
          <cell r="D121">
            <v>2.99</v>
          </cell>
        </row>
        <row r="122">
          <cell r="A122" t="str">
            <v>196</v>
          </cell>
          <cell r="B122" t="str">
            <v>0669 - 196.ZE - NOVO CRUZEIRO   (33) 3533-1345</v>
          </cell>
          <cell r="C122">
            <v>4</v>
          </cell>
          <cell r="D122">
            <v>2.99</v>
          </cell>
        </row>
        <row r="123">
          <cell r="A123" t="str">
            <v>197</v>
          </cell>
          <cell r="B123" t="str">
            <v>0670 - 197.ZE - OLIVEIRA   (37) 3331-3717</v>
          </cell>
          <cell r="C123">
            <v>6</v>
          </cell>
          <cell r="D123">
            <v>2.99</v>
          </cell>
        </row>
        <row r="124">
          <cell r="A124" t="str">
            <v>199</v>
          </cell>
          <cell r="B124" t="str">
            <v>0672 - 199.ZE - OURO FINO   (35) 3441-3788</v>
          </cell>
          <cell r="C124">
            <v>12</v>
          </cell>
          <cell r="D124">
            <v>2.99</v>
          </cell>
        </row>
        <row r="125">
          <cell r="A125" t="str">
            <v>200</v>
          </cell>
          <cell r="B125" t="str">
            <v>0673 - 200.ZE - OURO PRETO   (31) 3551-5165</v>
          </cell>
          <cell r="C125">
            <v>11</v>
          </cell>
          <cell r="D125">
            <v>2.99</v>
          </cell>
        </row>
        <row r="126">
          <cell r="A126" t="str">
            <v>201</v>
          </cell>
          <cell r="B126" t="str">
            <v>0678 - 201.ZE - PALMA   (32) 3446-1310</v>
          </cell>
          <cell r="C126">
            <v>10</v>
          </cell>
          <cell r="D126">
            <v>2.99</v>
          </cell>
        </row>
        <row r="127">
          <cell r="A127" t="str">
            <v>205</v>
          </cell>
          <cell r="B127" t="str">
            <v>0682 - 205.ZE - PARAISOPOLIS   (35) 3651-1345</v>
          </cell>
          <cell r="C127">
            <v>8</v>
          </cell>
          <cell r="D127">
            <v>2.99</v>
          </cell>
        </row>
        <row r="128">
          <cell r="A128" t="str">
            <v>206</v>
          </cell>
          <cell r="B128" t="str">
            <v>0683 - 206.ZE - PARAOPEBA   (31) 3714-2220</v>
          </cell>
          <cell r="C128">
            <v>9</v>
          </cell>
          <cell r="D128">
            <v>2.99</v>
          </cell>
        </row>
        <row r="129">
          <cell r="A129" t="str">
            <v>208</v>
          </cell>
          <cell r="B129" t="str">
            <v>0684 - 208.ZE - PASSA TEMPO   (37) 3335-1222</v>
          </cell>
          <cell r="C129">
            <v>4</v>
          </cell>
          <cell r="D129">
            <v>2.99</v>
          </cell>
        </row>
        <row r="130">
          <cell r="A130" t="str">
            <v>209</v>
          </cell>
          <cell r="B130" t="str">
            <v>0685 - 209.ZE - PASSOS   (35) 3521-9504</v>
          </cell>
          <cell r="C130">
            <v>15</v>
          </cell>
          <cell r="D130">
            <v>2.99</v>
          </cell>
        </row>
        <row r="131">
          <cell r="A131" t="str">
            <v>210</v>
          </cell>
          <cell r="B131" t="str">
            <v>0686 - 210.ZE - PATOS DE MINAS   (34) 3821-9769</v>
          </cell>
          <cell r="C131">
            <v>16</v>
          </cell>
          <cell r="D131">
            <v>2.99</v>
          </cell>
        </row>
        <row r="132">
          <cell r="A132" t="str">
            <v>212</v>
          </cell>
          <cell r="B132" t="str">
            <v>0688 - 212.ZE - PECANHA   (33) 3411-1068</v>
          </cell>
          <cell r="C132">
            <v>5</v>
          </cell>
          <cell r="D132">
            <v>2.99</v>
          </cell>
        </row>
        <row r="133">
          <cell r="A133" t="str">
            <v>213</v>
          </cell>
          <cell r="B133" t="str">
            <v>0689 - 213.ZE - PEDRA AZUL   (33) 3751-1154</v>
          </cell>
          <cell r="C133">
            <v>14</v>
          </cell>
          <cell r="D133">
            <v>2.99</v>
          </cell>
        </row>
        <row r="134">
          <cell r="A134" t="str">
            <v>215</v>
          </cell>
          <cell r="B134" t="str">
            <v>0691 - 215.ZE - PEDRO LEOPOLDO   (31) 3661-2822</v>
          </cell>
          <cell r="C134">
            <v>8</v>
          </cell>
          <cell r="D134">
            <v>2.99</v>
          </cell>
        </row>
        <row r="135">
          <cell r="A135" t="str">
            <v>216</v>
          </cell>
          <cell r="B135" t="str">
            <v>0692 - 216.ZE - PERDOES   (35) 3864-2073</v>
          </cell>
          <cell r="C135">
            <v>4</v>
          </cell>
          <cell r="D135">
            <v>2.99</v>
          </cell>
        </row>
        <row r="136">
          <cell r="A136" t="str">
            <v>218</v>
          </cell>
          <cell r="B136" t="str">
            <v>0693 - 218.ZE - PIRAPORA   (38) 3741-1424</v>
          </cell>
          <cell r="C136">
            <v>8</v>
          </cell>
          <cell r="D136">
            <v>2.99</v>
          </cell>
        </row>
        <row r="137">
          <cell r="A137" t="str">
            <v>219</v>
          </cell>
          <cell r="B137" t="str">
            <v>0694 - 219.ZE - PITANGUI   (37) 3271-1536</v>
          </cell>
          <cell r="C137">
            <v>6</v>
          </cell>
          <cell r="D137">
            <v>2.99</v>
          </cell>
        </row>
        <row r="138">
          <cell r="A138" t="str">
            <v>220</v>
          </cell>
          <cell r="B138" t="str">
            <v>0695 - 220.ZE - PIUMHI   (37) 3371-2636</v>
          </cell>
          <cell r="C138">
            <v>6</v>
          </cell>
          <cell r="D138">
            <v>2.99</v>
          </cell>
        </row>
        <row r="139">
          <cell r="A139" t="str">
            <v>222</v>
          </cell>
          <cell r="B139" t="str">
            <v>0697 - 222.ZE - POCOS DE CALDAS   (35) 3722-3145</v>
          </cell>
          <cell r="C139">
            <v>5</v>
          </cell>
          <cell r="D139">
            <v>2.99</v>
          </cell>
        </row>
        <row r="140">
          <cell r="A140" t="str">
            <v>223</v>
          </cell>
          <cell r="B140" t="str">
            <v>0698 - 223.ZE - POMPEU   (37) 3523-1153</v>
          </cell>
          <cell r="C140">
            <v>3</v>
          </cell>
          <cell r="D140">
            <v>2.99</v>
          </cell>
        </row>
        <row r="141">
          <cell r="A141" t="str">
            <v>224</v>
          </cell>
          <cell r="B141" t="str">
            <v>0699 - 224.ZE - PONTE NOVA   (31) 3817-2664</v>
          </cell>
          <cell r="C141">
            <v>7</v>
          </cell>
          <cell r="D141">
            <v>2.99</v>
          </cell>
        </row>
        <row r="142">
          <cell r="A142" t="str">
            <v>225</v>
          </cell>
          <cell r="B142" t="str">
            <v>0700 - 225.ZE - PONTE NOVA   (31) 3881-1928</v>
          </cell>
          <cell r="C142">
            <v>11</v>
          </cell>
          <cell r="D142">
            <v>2.99</v>
          </cell>
        </row>
        <row r="143">
          <cell r="A143" t="str">
            <v>226</v>
          </cell>
          <cell r="B143" t="str">
            <v>0701 - 226.ZE - PORTEIRINHA   (38) 3831-1078</v>
          </cell>
          <cell r="C143">
            <v>5</v>
          </cell>
          <cell r="D143">
            <v>2.99</v>
          </cell>
        </row>
        <row r="144">
          <cell r="A144" t="str">
            <v>227</v>
          </cell>
          <cell r="B144" t="str">
            <v>0702 - 227.ZE - POUSO ALEGRE   (35) 3422-2203</v>
          </cell>
          <cell r="C144">
            <v>90</v>
          </cell>
          <cell r="D144">
            <v>2.99</v>
          </cell>
        </row>
        <row r="145">
          <cell r="A145" t="str">
            <v>228</v>
          </cell>
          <cell r="B145" t="str">
            <v>0703 - 228.ZE - PRADOS   (32) 3353-6243</v>
          </cell>
          <cell r="C145">
            <v>14</v>
          </cell>
          <cell r="D145">
            <v>2.99</v>
          </cell>
        </row>
        <row r="146">
          <cell r="A146" t="str">
            <v>229</v>
          </cell>
          <cell r="B146" t="str">
            <v>0704 - 229.ZE - PRATA   (34) 3431-3735</v>
          </cell>
          <cell r="C146">
            <v>15</v>
          </cell>
          <cell r="D146">
            <v>2.99</v>
          </cell>
        </row>
        <row r="147">
          <cell r="A147" t="str">
            <v>231</v>
          </cell>
          <cell r="B147" t="str">
            <v>0706 - 231.ZE - RAUL SOARES   (33) 3351-1769</v>
          </cell>
          <cell r="C147">
            <v>6</v>
          </cell>
          <cell r="D147">
            <v>2.99</v>
          </cell>
        </row>
        <row r="148">
          <cell r="A148" t="str">
            <v>232</v>
          </cell>
          <cell r="B148" t="str">
            <v>0707 - 232.ZE - RESENDE COSTA   (32) 3354-1692</v>
          </cell>
          <cell r="C148">
            <v>2</v>
          </cell>
          <cell r="D148">
            <v>2.99</v>
          </cell>
        </row>
        <row r="149">
          <cell r="A149" t="str">
            <v>233</v>
          </cell>
          <cell r="B149" t="str">
            <v>0708 - 233.ZE - RESPLENDOR   (33) 3263-2023</v>
          </cell>
          <cell r="C149">
            <v>2</v>
          </cell>
          <cell r="D149">
            <v>2.99</v>
          </cell>
        </row>
        <row r="150">
          <cell r="A150" t="str">
            <v>234</v>
          </cell>
          <cell r="B150" t="str">
            <v>0709 - 234.ZE - RIO CASCA   (31) 3871-1098</v>
          </cell>
          <cell r="C150">
            <v>5</v>
          </cell>
          <cell r="D150">
            <v>2.99</v>
          </cell>
        </row>
        <row r="151">
          <cell r="A151" t="str">
            <v>239</v>
          </cell>
          <cell r="B151" t="str">
            <v>0714 - 239.ZE - RIO POMBA   (32) 3571-2254</v>
          </cell>
          <cell r="D151">
            <v>2.99</v>
          </cell>
        </row>
        <row r="152">
          <cell r="A152" t="str">
            <v>240</v>
          </cell>
          <cell r="B152" t="str">
            <v>0715 - 240.ZE - RIO PRETO   (32) 3283-1533</v>
          </cell>
          <cell r="C152">
            <v>4</v>
          </cell>
          <cell r="D152">
            <v>2.99</v>
          </cell>
        </row>
        <row r="153">
          <cell r="A153" t="str">
            <v>241</v>
          </cell>
          <cell r="B153" t="str">
            <v>0716 - 241.ZE - SABARA   (31) 3671-3049</v>
          </cell>
          <cell r="C153">
            <v>5</v>
          </cell>
          <cell r="D153">
            <v>2.99</v>
          </cell>
        </row>
        <row r="154">
          <cell r="A154" t="str">
            <v>242</v>
          </cell>
          <cell r="B154" t="str">
            <v>0717 - 242.ZE - SABINOPOLIS   (33) 3423-1423</v>
          </cell>
          <cell r="C154">
            <v>5</v>
          </cell>
          <cell r="D154">
            <v>2.99</v>
          </cell>
        </row>
        <row r="155">
          <cell r="A155" t="str">
            <v>243</v>
          </cell>
          <cell r="B155" t="str">
            <v>0718 - 243.ZE - SACRAMENTO   (34) 3351-3090</v>
          </cell>
          <cell r="C155">
            <v>4</v>
          </cell>
          <cell r="D155">
            <v>2.99</v>
          </cell>
        </row>
        <row r="156">
          <cell r="A156" t="str">
            <v>244</v>
          </cell>
          <cell r="B156" t="str">
            <v>0719 - 244.ZE - SALINAS   (38) 3841-3655</v>
          </cell>
          <cell r="C156">
            <v>12</v>
          </cell>
          <cell r="D156">
            <v>2.99</v>
          </cell>
        </row>
        <row r="157">
          <cell r="A157" t="str">
            <v>245</v>
          </cell>
          <cell r="B157" t="str">
            <v>0720 - 245.ZE - SANTA BARBARA   (31) 3832-1846</v>
          </cell>
          <cell r="C157">
            <v>5</v>
          </cell>
          <cell r="D157">
            <v>2.99</v>
          </cell>
        </row>
        <row r="158">
          <cell r="A158" t="str">
            <v>246</v>
          </cell>
          <cell r="B158" t="str">
            <v>0721 - 246.ZE - SANTA LUZIA   (31) 3641-5211</v>
          </cell>
          <cell r="C158">
            <v>5</v>
          </cell>
          <cell r="D158">
            <v>2.99</v>
          </cell>
        </row>
        <row r="159">
          <cell r="A159" t="str">
            <v>247</v>
          </cell>
          <cell r="B159" t="str">
            <v>0722 - 247.ZE - SANTA MARIA DO SUACUI   (33) 3431-1554</v>
          </cell>
          <cell r="C159">
            <v>4</v>
          </cell>
          <cell r="D159">
            <v>2.99</v>
          </cell>
        </row>
        <row r="160">
          <cell r="A160" t="str">
            <v>248</v>
          </cell>
          <cell r="B160" t="str">
            <v>0723 - 248.ZE - SANTA RITA DO SAPUCAI   (35) 3471-4055</v>
          </cell>
          <cell r="C160">
            <v>2</v>
          </cell>
          <cell r="D160">
            <v>2.99</v>
          </cell>
        </row>
        <row r="161">
          <cell r="A161" t="str">
            <v>249</v>
          </cell>
          <cell r="B161" t="str">
            <v>0724 - 249.ZE - SANTO ANTONIO DO MONTE   (37) 3281-1040</v>
          </cell>
          <cell r="C161">
            <v>10</v>
          </cell>
          <cell r="D161">
            <v>2.99</v>
          </cell>
        </row>
        <row r="162">
          <cell r="A162" t="str">
            <v>250</v>
          </cell>
          <cell r="B162" t="str">
            <v>0725 - 250.ZE - SANTOS DUMONT   (32) 3251-5361</v>
          </cell>
          <cell r="C162">
            <v>14</v>
          </cell>
          <cell r="D162">
            <v>2.99</v>
          </cell>
        </row>
        <row r="163">
          <cell r="A163" t="str">
            <v>251</v>
          </cell>
          <cell r="B163" t="str">
            <v>0726 - 251.ZE - SAO DOMINGOS DO PRATA   (31) 3856-1668</v>
          </cell>
          <cell r="C163">
            <v>9</v>
          </cell>
          <cell r="D163">
            <v>2.99</v>
          </cell>
        </row>
        <row r="164">
          <cell r="A164" t="str">
            <v>252</v>
          </cell>
          <cell r="B164" t="str">
            <v>0727 - 252.ZE - SAO FRANCISCO   (38) 3631-1602</v>
          </cell>
          <cell r="C164">
            <v>5</v>
          </cell>
          <cell r="D164">
            <v>2.99</v>
          </cell>
        </row>
        <row r="165">
          <cell r="A165" t="str">
            <v>253</v>
          </cell>
          <cell r="B165" t="str">
            <v>0728 - 253.ZE - SAO GONCALO DO SAPUCAI   (35) 3241-2630</v>
          </cell>
          <cell r="C165">
            <v>4</v>
          </cell>
          <cell r="D165">
            <v>2.99</v>
          </cell>
        </row>
        <row r="166">
          <cell r="A166" t="str">
            <v>255</v>
          </cell>
          <cell r="B166" t="str">
            <v>0730 - 255.ZE - SAO JOAO DA PONTE   (38) 3234-1205</v>
          </cell>
          <cell r="C166">
            <v>17</v>
          </cell>
          <cell r="D166">
            <v>2.99</v>
          </cell>
        </row>
        <row r="167">
          <cell r="A167" t="str">
            <v>257</v>
          </cell>
          <cell r="B167" t="str">
            <v>0732 - 257.ZE - SAO JOAO EVANGELISTA   (33) 3412-1600</v>
          </cell>
          <cell r="C167">
            <v>7</v>
          </cell>
          <cell r="D167">
            <v>2.99</v>
          </cell>
        </row>
        <row r="168">
          <cell r="A168" t="str">
            <v>258</v>
          </cell>
          <cell r="B168" t="str">
            <v>0733 - 258.ZE - SAO JOAO NEPOMUCENO   (32) 3261-2630</v>
          </cell>
          <cell r="C168">
            <v>27</v>
          </cell>
          <cell r="D168">
            <v>2.99</v>
          </cell>
        </row>
        <row r="169">
          <cell r="A169" t="str">
            <v>259</v>
          </cell>
          <cell r="B169" t="str">
            <v>0734 - 259.ZE - SAO LOURENCO   (35) 3332-5180</v>
          </cell>
          <cell r="C169">
            <v>10</v>
          </cell>
          <cell r="D169">
            <v>2.99</v>
          </cell>
        </row>
        <row r="170">
          <cell r="A170" t="str">
            <v>261</v>
          </cell>
          <cell r="B170" t="str">
            <v>0736 - 261.ZE - SENADOR FIRMINO   (32) 3536-1167</v>
          </cell>
          <cell r="C170">
            <v>2</v>
          </cell>
          <cell r="D170">
            <v>2.99</v>
          </cell>
        </row>
        <row r="171">
          <cell r="A171" t="str">
            <v>262</v>
          </cell>
          <cell r="B171" t="str">
            <v>0737 - 262.ZE - SERRO   (38) 3541-1225</v>
          </cell>
          <cell r="C171">
            <v>6</v>
          </cell>
          <cell r="D171">
            <v>2.99</v>
          </cell>
        </row>
        <row r="172">
          <cell r="A172" t="str">
            <v>267</v>
          </cell>
          <cell r="B172" t="str">
            <v>0742 - 267.ZE - TARUMIRIM   (33) 3233-1499</v>
          </cell>
          <cell r="C172">
            <v>7</v>
          </cell>
          <cell r="D172">
            <v>2.99</v>
          </cell>
        </row>
        <row r="173">
          <cell r="A173" t="str">
            <v>268</v>
          </cell>
          <cell r="B173" t="str">
            <v>0743 - 268.ZE - TEIXEIRAS   (31) 3895-1196</v>
          </cell>
          <cell r="C173">
            <v>6</v>
          </cell>
          <cell r="D173">
            <v>2.99</v>
          </cell>
        </row>
        <row r="174">
          <cell r="A174" t="str">
            <v>269</v>
          </cell>
          <cell r="B174" t="str">
            <v>0744 - 269.ZE - TEOFILO OTONI   (33) 3521-9351</v>
          </cell>
          <cell r="C174">
            <v>21</v>
          </cell>
          <cell r="D174">
            <v>2.99</v>
          </cell>
        </row>
        <row r="175">
          <cell r="A175" t="str">
            <v>273</v>
          </cell>
          <cell r="B175" t="str">
            <v>0748 - 273.ZE - TRES PONTAS   (35) 3265-4221</v>
          </cell>
          <cell r="C175">
            <v>15</v>
          </cell>
          <cell r="D175">
            <v>2.99</v>
          </cell>
        </row>
        <row r="176">
          <cell r="A176" t="str">
            <v>274</v>
          </cell>
          <cell r="B176" t="str">
            <v>0749 - 274.ZE - TUPACIGUARA   (34) 3281-1022</v>
          </cell>
          <cell r="C176">
            <v>5</v>
          </cell>
          <cell r="D176">
            <v>2.99</v>
          </cell>
        </row>
        <row r="177">
          <cell r="A177" t="str">
            <v>275</v>
          </cell>
          <cell r="B177" t="str">
            <v>0750 - 275.ZE - UBA   (32) 3531-5577</v>
          </cell>
          <cell r="C177">
            <v>8</v>
          </cell>
          <cell r="D177">
            <v>2.99</v>
          </cell>
        </row>
        <row r="178">
          <cell r="A178" t="str">
            <v>278</v>
          </cell>
          <cell r="B178" t="str">
            <v>0753 - 278.ZE - UBERLANDIA   (34) 3236-7119</v>
          </cell>
          <cell r="C178">
            <v>25</v>
          </cell>
          <cell r="D178">
            <v>2.99</v>
          </cell>
        </row>
        <row r="179">
          <cell r="A179" t="str">
            <v>280</v>
          </cell>
          <cell r="B179" t="str">
            <v>0755 - 280.ZE - UNAI   (38) 3676-6827</v>
          </cell>
          <cell r="C179">
            <v>7</v>
          </cell>
          <cell r="D179">
            <v>2.99</v>
          </cell>
        </row>
        <row r="180">
          <cell r="A180" t="str">
            <v>281</v>
          </cell>
          <cell r="B180" t="str">
            <v>0756 - 281.ZE - VARGINHA   (35) 3222-2800</v>
          </cell>
          <cell r="C180">
            <v>4</v>
          </cell>
          <cell r="D180">
            <v>2.99</v>
          </cell>
        </row>
        <row r="181">
          <cell r="A181" t="str">
            <v>282</v>
          </cell>
          <cell r="B181" t="str">
            <v>0757 - 282.ZE - VICOSA   (31) 3891-6018</v>
          </cell>
          <cell r="C181">
            <v>2</v>
          </cell>
          <cell r="D181">
            <v>2.99</v>
          </cell>
        </row>
        <row r="182">
          <cell r="A182" t="str">
            <v>283</v>
          </cell>
          <cell r="B182" t="str">
            <v>0758 - 283.ZE - VIRGINOPOLIS   (33) 3416-1511</v>
          </cell>
          <cell r="C182">
            <v>22</v>
          </cell>
          <cell r="D182">
            <v>2.99</v>
          </cell>
        </row>
        <row r="183">
          <cell r="A183" t="str">
            <v>284</v>
          </cell>
          <cell r="B183" t="str">
            <v>0759 - 284.ZE - VISCONDE DO RIO BRANCO   (32) 3551-2729</v>
          </cell>
          <cell r="C183">
            <v>2</v>
          </cell>
          <cell r="D183">
            <v>2.99</v>
          </cell>
        </row>
        <row r="184">
          <cell r="A184" t="str">
            <v>285</v>
          </cell>
          <cell r="B184" t="str">
            <v>0760 - 285.ZE - SAO ROMAO   (38) 3624-1419</v>
          </cell>
          <cell r="C184">
            <v>9</v>
          </cell>
          <cell r="D184">
            <v>2.99</v>
          </cell>
        </row>
        <row r="185">
          <cell r="A185" t="str">
            <v>286</v>
          </cell>
          <cell r="B185" t="str">
            <v>0761 - 286.ZE - RIBEIRAO DAS NEVES   (31) 3624-2933</v>
          </cell>
          <cell r="C185">
            <v>15</v>
          </cell>
          <cell r="D185">
            <v>2.99</v>
          </cell>
        </row>
        <row r="186">
          <cell r="A186" t="str">
            <v>287</v>
          </cell>
          <cell r="B186" t="str">
            <v>0762 - 287.ZE - CARMO DO CAJURU   (37) 3244-1508</v>
          </cell>
          <cell r="C186">
            <v>3</v>
          </cell>
          <cell r="D186">
            <v>2.99</v>
          </cell>
        </row>
        <row r="187">
          <cell r="A187" t="str">
            <v>291</v>
          </cell>
          <cell r="B187" t="str">
            <v>0766 - 291.ZE - PERDIZES   (34) 3663-1358</v>
          </cell>
          <cell r="C187">
            <v>8</v>
          </cell>
          <cell r="D187">
            <v>2.99</v>
          </cell>
        </row>
        <row r="188">
          <cell r="A188" t="str">
            <v>293</v>
          </cell>
          <cell r="B188" t="str">
            <v>0768 - 293.ZE - PRATAPOLIS   (35) 3533-1890</v>
          </cell>
          <cell r="C188">
            <v>11</v>
          </cell>
          <cell r="D188">
            <v>2.99</v>
          </cell>
        </row>
        <row r="189">
          <cell r="A189" t="str">
            <v>294</v>
          </cell>
          <cell r="B189" t="str">
            <v>0769 - 294.ZE - RIO VERMELHO   (33) 3436-1107</v>
          </cell>
          <cell r="C189">
            <v>6</v>
          </cell>
          <cell r="D189">
            <v>2.99</v>
          </cell>
        </row>
        <row r="190">
          <cell r="A190" t="str">
            <v>295</v>
          </cell>
          <cell r="B190" t="str">
            <v>0770 - 295.ZE - VAZANTE   (34) 3813-0512</v>
          </cell>
          <cell r="C190">
            <v>5</v>
          </cell>
          <cell r="D190">
            <v>2.99</v>
          </cell>
        </row>
        <row r="191">
          <cell r="A191" t="str">
            <v>296</v>
          </cell>
          <cell r="B191" t="str">
            <v>0771 - 296.ZE - CANDEIAS   (35) 3833-1500</v>
          </cell>
          <cell r="C191">
            <v>6</v>
          </cell>
          <cell r="D191">
            <v>2.99</v>
          </cell>
        </row>
        <row r="192">
          <cell r="A192" t="str">
            <v>298</v>
          </cell>
          <cell r="B192" t="str">
            <v>0773 - 298.ZE - NOVA SERRANA   (37) 3226-3043</v>
          </cell>
          <cell r="C192">
            <v>5</v>
          </cell>
          <cell r="D192">
            <v>2.99</v>
          </cell>
        </row>
        <row r="193">
          <cell r="A193" t="str">
            <v>300</v>
          </cell>
          <cell r="B193" t="str">
            <v>0775 - 300.ZE - CACHOEIRA DE MINAS   (35) 3472-1452</v>
          </cell>
          <cell r="C193">
            <v>8</v>
          </cell>
          <cell r="D193">
            <v>2.99</v>
          </cell>
        </row>
        <row r="194">
          <cell r="A194" t="str">
            <v>302</v>
          </cell>
          <cell r="B194" t="str">
            <v>0777 - 302.ZE - CAPINOPOLIS   (34) 3263-2044</v>
          </cell>
          <cell r="C194">
            <v>7</v>
          </cell>
          <cell r="D194">
            <v>2.99</v>
          </cell>
        </row>
        <row r="195">
          <cell r="A195" t="str">
            <v>303</v>
          </cell>
          <cell r="B195" t="str">
            <v>0778 - 303.ZE - ESPERA FELIZ   (32) 3746-1545</v>
          </cell>
          <cell r="C195">
            <v>3</v>
          </cell>
          <cell r="D195">
            <v>2.99</v>
          </cell>
        </row>
        <row r="196">
          <cell r="A196" t="str">
            <v>306</v>
          </cell>
          <cell r="B196" t="str">
            <v>0781 - 306.ZE - ITAMONTE   (35) 3363-2004</v>
          </cell>
          <cell r="C196">
            <v>4</v>
          </cell>
          <cell r="D196">
            <v>2.99</v>
          </cell>
        </row>
        <row r="197">
          <cell r="A197" t="str">
            <v>308</v>
          </cell>
          <cell r="B197" t="str">
            <v>0783 - 308.ZE - SANTA VITORIA   (34) 3251-2075</v>
          </cell>
          <cell r="C197">
            <v>4</v>
          </cell>
          <cell r="D197">
            <v>2.99</v>
          </cell>
        </row>
        <row r="198">
          <cell r="A198" t="str">
            <v>309</v>
          </cell>
          <cell r="B198" t="str">
            <v>0784 - 309.ZE - TRES MARIAS   (38) 3754-2405</v>
          </cell>
          <cell r="C198">
            <v>3</v>
          </cell>
          <cell r="D198">
            <v>2.99</v>
          </cell>
        </row>
        <row r="199">
          <cell r="A199" t="str">
            <v>310</v>
          </cell>
          <cell r="B199" t="str">
            <v>0785 - 310.ZE - VARZEA DA PALMA   (38) 3731-1320</v>
          </cell>
          <cell r="C199">
            <v>6</v>
          </cell>
          <cell r="D199">
            <v>2.99</v>
          </cell>
        </row>
        <row r="200">
          <cell r="A200" t="str">
            <v>311</v>
          </cell>
          <cell r="B200" t="str">
            <v>0786 - 311.ZE - VESPASIANO   (31) 3621-3166</v>
          </cell>
          <cell r="C200">
            <v>10</v>
          </cell>
          <cell r="D200">
            <v>2.99</v>
          </cell>
        </row>
        <row r="201">
          <cell r="A201" t="str">
            <v>312</v>
          </cell>
          <cell r="B201" t="str">
            <v>0787 - 312.ZE - SANTA LUZIA   (31) 3637-5453</v>
          </cell>
          <cell r="C201">
            <v>10</v>
          </cell>
          <cell r="D201">
            <v>2.99</v>
          </cell>
        </row>
        <row r="202">
          <cell r="A202" t="str">
            <v>217</v>
          </cell>
          <cell r="B202" t="str">
            <v>0795 - 217.ZE - PIRANGA   (31) 3746-1106</v>
          </cell>
          <cell r="C202">
            <v>2</v>
          </cell>
          <cell r="D202">
            <v>2.99</v>
          </cell>
        </row>
        <row r="203">
          <cell r="A203" t="str">
            <v>316</v>
          </cell>
          <cell r="B203" t="str">
            <v>0796 - 316.ZE - BETIM   (31) 3532-3313</v>
          </cell>
          <cell r="C203">
            <v>20</v>
          </cell>
          <cell r="D203">
            <v>2.99</v>
          </cell>
        </row>
        <row r="204">
          <cell r="A204" t="str">
            <v>SEÇ</v>
          </cell>
          <cell r="B204" t="str">
            <v>0802 - SEÇÃO DE AUDITORIA DE REGULARIDADE - SAURE</v>
          </cell>
          <cell r="C204">
            <v>1</v>
          </cell>
          <cell r="D204">
            <v>2.99</v>
          </cell>
        </row>
        <row r="205">
          <cell r="A205" t="str">
            <v>SEC</v>
          </cell>
          <cell r="B205" t="str">
            <v>0847 - SECAO DE SUPORTE OPERACIONAL - SESOP</v>
          </cell>
          <cell r="C205">
            <v>2</v>
          </cell>
          <cell r="D205">
            <v>2.99</v>
          </cell>
        </row>
        <row r="206">
          <cell r="A206" t="str">
            <v>[SC</v>
          </cell>
          <cell r="B206" t="str">
            <v>0878 - [SCT] SEÇÃO DE ADMINISTRAÇÃO PREDIAL - CENTRO DE APOIO - SEADP-CA</v>
          </cell>
          <cell r="C206">
            <v>273</v>
          </cell>
          <cell r="D206">
            <v>2.99</v>
          </cell>
        </row>
        <row r="207">
          <cell r="A207" t="str">
            <v>322</v>
          </cell>
          <cell r="B207" t="str">
            <v>0903 - 322.ZE - SETE LAGOAS   (31) 3771-9539 -</v>
          </cell>
          <cell r="C207">
            <v>29</v>
          </cell>
          <cell r="D207">
            <v>2.99</v>
          </cell>
        </row>
        <row r="208">
          <cell r="A208" t="str">
            <v>321</v>
          </cell>
          <cell r="B208" t="str">
            <v>0923 - 321.ZE - RIBEIRAO DAS NEVES   (31) 3638-1564</v>
          </cell>
          <cell r="C208">
            <v>8</v>
          </cell>
          <cell r="D208">
            <v>2.99</v>
          </cell>
        </row>
        <row r="209">
          <cell r="A209" t="str">
            <v>320</v>
          </cell>
          <cell r="B209" t="str">
            <v>0925 - 320.ZE - ARINOS (38) 3635-2360</v>
          </cell>
          <cell r="C209">
            <v>9</v>
          </cell>
          <cell r="D209">
            <v>2.99</v>
          </cell>
        </row>
        <row r="210">
          <cell r="A210" t="str">
            <v>SEÇ</v>
          </cell>
          <cell r="B210" t="str">
            <v>0936 - SEÇÃO DE MANUTENÇÃO DE EQUIPAMENTOS - SEMAE</v>
          </cell>
          <cell r="C210">
            <v>5</v>
          </cell>
          <cell r="D210">
            <v>2.99</v>
          </cell>
        </row>
        <row r="211">
          <cell r="A211" t="str">
            <v>SEÇ</v>
          </cell>
          <cell r="B211" t="str">
            <v>1035 - SEÇÃO DE ADMINISTRAÇÃO PREDIAL - SEADP</v>
          </cell>
          <cell r="C211">
            <v>790</v>
          </cell>
          <cell r="D211">
            <v>2.99</v>
          </cell>
        </row>
        <row r="212">
          <cell r="A212" t="str">
            <v>324</v>
          </cell>
          <cell r="B212" t="str">
            <v>1048 - 324.ZE - BURITIS   (38) 3662-2462</v>
          </cell>
          <cell r="C212">
            <v>6</v>
          </cell>
          <cell r="D212">
            <v>2.99</v>
          </cell>
        </row>
        <row r="213">
          <cell r="A213" t="str">
            <v>CAE</v>
          </cell>
          <cell r="B213" t="str">
            <v>1056 - CAE.090 - CENTRAL DE ATENDIMENTO AO ELEITOR / CONTAGEM</v>
          </cell>
          <cell r="C213">
            <v>140</v>
          </cell>
          <cell r="D213">
            <v>2.99</v>
          </cell>
        </row>
        <row r="214">
          <cell r="A214" t="str">
            <v>327</v>
          </cell>
          <cell r="B214" t="str">
            <v>1058 - 327.ZE - CAMPOS ALTOS   (37) 3426-2816</v>
          </cell>
          <cell r="C214">
            <v>4</v>
          </cell>
          <cell r="D214">
            <v>2.99</v>
          </cell>
        </row>
        <row r="215">
          <cell r="A215" t="str">
            <v>328</v>
          </cell>
          <cell r="B215" t="str">
            <v>1064 - 328.ZE - SÃO JOÃO DEL REI   (32) 3371-2211</v>
          </cell>
          <cell r="C215">
            <v>20</v>
          </cell>
          <cell r="D215">
            <v>2.99</v>
          </cell>
        </row>
        <row r="216">
          <cell r="A216" t="str">
            <v>SEA</v>
          </cell>
          <cell r="B216" t="str">
            <v>1126 - SEADP ED. ANEXO I  (PRUD. MORAIS, 320)</v>
          </cell>
          <cell r="C216">
            <v>570</v>
          </cell>
          <cell r="D216">
            <v>2.99</v>
          </cell>
        </row>
        <row r="217">
          <cell r="A217" t="str">
            <v>333</v>
          </cell>
          <cell r="B217" t="str">
            <v>1133 - 333.ZE - BELO HORIZONTE   (31) 3384-3877</v>
          </cell>
          <cell r="C217">
            <v>31</v>
          </cell>
          <cell r="D217">
            <v>2.99</v>
          </cell>
        </row>
        <row r="218">
          <cell r="A218" t="str">
            <v>334</v>
          </cell>
          <cell r="B218" t="str">
            <v>1134 - 334.ZE - BELO HORIZONTE   (31) 3453-1281</v>
          </cell>
          <cell r="C218">
            <v>51</v>
          </cell>
          <cell r="D218">
            <v>2.99</v>
          </cell>
        </row>
        <row r="219">
          <cell r="A219" t="str">
            <v>335</v>
          </cell>
          <cell r="B219" t="str">
            <v>1149 - 335.ZE - UBERLANDIA   (34) 3228-8300</v>
          </cell>
          <cell r="C219">
            <v>6</v>
          </cell>
          <cell r="D219">
            <v>2.99</v>
          </cell>
        </row>
        <row r="220">
          <cell r="A220" t="str">
            <v>336</v>
          </cell>
          <cell r="B220" t="str">
            <v>1167 - 336.ZE - TURMALINA   (38) 3527-1388</v>
          </cell>
          <cell r="C220">
            <v>10</v>
          </cell>
          <cell r="D220">
            <v>2.99</v>
          </cell>
        </row>
        <row r="221">
          <cell r="A221" t="str">
            <v>346</v>
          </cell>
          <cell r="B221" t="str">
            <v>1170 - 346.ZE - CRUZÍLIA   (35) 3346-1250</v>
          </cell>
          <cell r="C221">
            <v>11</v>
          </cell>
          <cell r="D221">
            <v>2.99</v>
          </cell>
        </row>
        <row r="222">
          <cell r="A222" t="str">
            <v>343</v>
          </cell>
          <cell r="B222" t="str">
            <v>1172 - 343.ZE - ITUMIRIM   (35) 3823-1236</v>
          </cell>
          <cell r="C222">
            <v>4</v>
          </cell>
          <cell r="D222">
            <v>2.99</v>
          </cell>
        </row>
        <row r="223">
          <cell r="A223" t="str">
            <v>342</v>
          </cell>
          <cell r="B223" t="str">
            <v>1173 - 342.ZE - MONTALVÂNIA   (38) 3614-1100</v>
          </cell>
          <cell r="C223">
            <v>8</v>
          </cell>
          <cell r="D223">
            <v>2.99</v>
          </cell>
        </row>
        <row r="224">
          <cell r="A224" t="str">
            <v>339</v>
          </cell>
          <cell r="B224" t="str">
            <v>1175 - 339.ZE - JEQUERI   (31) 3877-1413</v>
          </cell>
          <cell r="C224">
            <v>3</v>
          </cell>
          <cell r="D224">
            <v>2.99</v>
          </cell>
        </row>
        <row r="225">
          <cell r="A225" t="str">
            <v>340</v>
          </cell>
          <cell r="B225" t="str">
            <v>1176 - 340.ZE - NOVA PONTE   (34) 3356-1086</v>
          </cell>
          <cell r="C225">
            <v>5</v>
          </cell>
          <cell r="D225">
            <v>2.99</v>
          </cell>
        </row>
        <row r="226">
          <cell r="A226" t="str">
            <v>347</v>
          </cell>
          <cell r="B226" t="str">
            <v>1258 - 347.ZE - UBERABA   (34) 3316-5094</v>
          </cell>
          <cell r="C226">
            <v>16</v>
          </cell>
          <cell r="D226">
            <v>2.99</v>
          </cell>
        </row>
        <row r="227">
          <cell r="A227" t="str">
            <v>348</v>
          </cell>
          <cell r="B227" t="str">
            <v>1266 - 348.ZE - IPATINGA   (31) 3825-5167</v>
          </cell>
          <cell r="C227">
            <v>10</v>
          </cell>
          <cell r="D227">
            <v>2.99</v>
          </cell>
        </row>
        <row r="228">
          <cell r="A228" t="str">
            <v>350</v>
          </cell>
          <cell r="B228" t="str">
            <v>1287 - 350.ZE - POÇOS DE CALDAS</v>
          </cell>
          <cell r="C228">
            <v>25</v>
          </cell>
          <cell r="D228">
            <v>2.99</v>
          </cell>
        </row>
        <row r="229">
          <cell r="A229" t="str">
            <v>SEA</v>
          </cell>
          <cell r="B229" t="str">
            <v>1310 - SEADP - ED. STRADIVARIUS</v>
          </cell>
          <cell r="C229">
            <v>130</v>
          </cell>
          <cell r="D229">
            <v>2.99</v>
          </cell>
        </row>
      </sheetData>
      <sheetData sheetId="12" refreshError="1">
        <row r="1">
          <cell r="A1" t="str">
            <v>ZE</v>
          </cell>
          <cell r="B1" t="str">
            <v>U.R.</v>
          </cell>
          <cell r="C1" t="str">
            <v xml:space="preserve"> Qtde. Fornecida</v>
          </cell>
          <cell r="D1" t="str">
            <v>Preço Médio de Saída</v>
          </cell>
        </row>
        <row r="2">
          <cell r="A2" t="str">
            <v>- C</v>
          </cell>
          <cell r="B2" t="str">
            <v>001022 - CAE.920 - BELO HORIZONTE (VENDA NOVA) - CENTRAL DE ATENDIMENTO AO ELEITOR</v>
          </cell>
          <cell r="C2">
            <v>4</v>
          </cell>
          <cell r="D2">
            <v>27.47</v>
          </cell>
        </row>
        <row r="3">
          <cell r="A3" t="str">
            <v>001</v>
          </cell>
          <cell r="B3" t="str">
            <v>0465 - 001.ZE - ABAETE   (37) 3541-1673</v>
          </cell>
          <cell r="C3">
            <v>1</v>
          </cell>
          <cell r="D3">
            <v>27.47</v>
          </cell>
        </row>
        <row r="4">
          <cell r="A4" t="str">
            <v>002</v>
          </cell>
          <cell r="B4" t="str">
            <v>0467 - 002.ZE - ABRE CAMPO   (31) 3872-1602</v>
          </cell>
          <cell r="C4">
            <v>3</v>
          </cell>
          <cell r="D4">
            <v>27.47</v>
          </cell>
        </row>
        <row r="5">
          <cell r="A5" t="str">
            <v>004</v>
          </cell>
          <cell r="B5" t="str">
            <v>0469 - 004.ZE - AGUAS FORMOSAS   (33) 3611-1464</v>
          </cell>
          <cell r="C5">
            <v>1</v>
          </cell>
          <cell r="D5">
            <v>27.47</v>
          </cell>
        </row>
        <row r="6">
          <cell r="A6" t="str">
            <v>006</v>
          </cell>
          <cell r="B6" t="str">
            <v>0471 - 006.ZE - AIURUOCA   (35) 3344-1415</v>
          </cell>
          <cell r="C6">
            <v>1</v>
          </cell>
          <cell r="D6">
            <v>27.47</v>
          </cell>
        </row>
        <row r="7">
          <cell r="A7" t="str">
            <v>008</v>
          </cell>
          <cell r="B7" t="str">
            <v>0473 - 008.ZE - ALFENAS   (35) 3291-4563</v>
          </cell>
          <cell r="C7">
            <v>1</v>
          </cell>
          <cell r="D7">
            <v>27.47</v>
          </cell>
        </row>
        <row r="8">
          <cell r="A8" t="str">
            <v>009</v>
          </cell>
          <cell r="B8" t="str">
            <v>0474 - 009.ZE - ALMENARA   (33) 3721-1679</v>
          </cell>
          <cell r="C8">
            <v>1</v>
          </cell>
          <cell r="D8">
            <v>27.47</v>
          </cell>
        </row>
        <row r="9">
          <cell r="A9" t="str">
            <v>016</v>
          </cell>
          <cell r="B9" t="str">
            <v>0481 - 016.ZE - ARAGUARI   (34) 3690-3156</v>
          </cell>
          <cell r="C9">
            <v>5</v>
          </cell>
          <cell r="D9">
            <v>27.47</v>
          </cell>
        </row>
        <row r="10">
          <cell r="A10" t="str">
            <v>017</v>
          </cell>
          <cell r="B10" t="str">
            <v>0482 - 017.ZE - ARAXA   (34) 3661-1511</v>
          </cell>
          <cell r="C10">
            <v>1</v>
          </cell>
          <cell r="D10">
            <v>27.47</v>
          </cell>
        </row>
        <row r="11">
          <cell r="A11" t="str">
            <v>018</v>
          </cell>
          <cell r="B11" t="str">
            <v>0483 - 018.ZE - ARCOS   (37) 3351-3033</v>
          </cell>
          <cell r="C11">
            <v>3</v>
          </cell>
          <cell r="D11">
            <v>27.47</v>
          </cell>
        </row>
        <row r="12">
          <cell r="A12" t="str">
            <v>019</v>
          </cell>
          <cell r="B12" t="str">
            <v>0484 - 019.ZE - AREADO   (35) 3293-1615</v>
          </cell>
          <cell r="C12">
            <v>1</v>
          </cell>
          <cell r="D12">
            <v>27.47</v>
          </cell>
        </row>
        <row r="13">
          <cell r="A13" t="str">
            <v>024</v>
          </cell>
          <cell r="B13" t="str">
            <v>0489 - 024.ZE - BARBACENA   (32) 3331-2964</v>
          </cell>
          <cell r="C13">
            <v>4</v>
          </cell>
          <cell r="D13">
            <v>27.47</v>
          </cell>
        </row>
        <row r="14">
          <cell r="A14" t="str">
            <v>038</v>
          </cell>
          <cell r="B14" t="str">
            <v>0508 - 038.ZE - BELO HORIZONTE   (31) 3453-6006</v>
          </cell>
          <cell r="C14">
            <v>4</v>
          </cell>
          <cell r="D14">
            <v>27.47</v>
          </cell>
        </row>
        <row r="15">
          <cell r="A15" t="str">
            <v>044</v>
          </cell>
          <cell r="B15" t="str">
            <v>0514 - 044.ZE - BOCAIUVA   (38) 3251-1166</v>
          </cell>
          <cell r="C15">
            <v>1</v>
          </cell>
          <cell r="D15">
            <v>27.47</v>
          </cell>
        </row>
        <row r="16">
          <cell r="A16" t="str">
            <v>046</v>
          </cell>
          <cell r="B16" t="str">
            <v>0516 - 046.ZE - BOM SUCESSO   (35) 3841-1138</v>
          </cell>
          <cell r="C16">
            <v>1</v>
          </cell>
          <cell r="D16">
            <v>27.47</v>
          </cell>
        </row>
        <row r="17">
          <cell r="A17" t="str">
            <v>051</v>
          </cell>
          <cell r="B17" t="str">
            <v>0520 - 051.ZE - BRAZÓPOLIS   (35) 3641-1600</v>
          </cell>
          <cell r="C17">
            <v>2</v>
          </cell>
          <cell r="D17">
            <v>27.47</v>
          </cell>
        </row>
        <row r="18">
          <cell r="A18" t="str">
            <v>052</v>
          </cell>
          <cell r="B18" t="str">
            <v>0521 - 052.ZE - BRUMADINHO   (31) 3571-1192</v>
          </cell>
          <cell r="C18">
            <v>4</v>
          </cell>
          <cell r="D18">
            <v>27.47</v>
          </cell>
        </row>
        <row r="19">
          <cell r="A19" t="str">
            <v>054</v>
          </cell>
          <cell r="B19" t="str">
            <v>0523 - 054.ZE - BUENOPOLIS   (38) 3756-1397</v>
          </cell>
          <cell r="C19">
            <v>2</v>
          </cell>
          <cell r="D19">
            <v>27.47</v>
          </cell>
        </row>
        <row r="20">
          <cell r="A20" t="str">
            <v>056</v>
          </cell>
          <cell r="B20" t="str">
            <v>0525 - 056.ZE - CAETE   (31) 3651-3727</v>
          </cell>
          <cell r="C20">
            <v>1</v>
          </cell>
          <cell r="D20">
            <v>27.47</v>
          </cell>
        </row>
        <row r="21">
          <cell r="A21" t="str">
            <v>061</v>
          </cell>
          <cell r="B21" t="str">
            <v>0530 - 061.ZE - CAMPANHA   (35) 3261-1585</v>
          </cell>
          <cell r="C21">
            <v>2</v>
          </cell>
          <cell r="D21">
            <v>27.47</v>
          </cell>
        </row>
        <row r="22">
          <cell r="A22" t="str">
            <v>065</v>
          </cell>
          <cell r="B22" t="str">
            <v>0534 - 065.ZE - CAMPOS GERAIS   (35) 3853-1435</v>
          </cell>
          <cell r="C22">
            <v>3</v>
          </cell>
          <cell r="D22">
            <v>27.47</v>
          </cell>
        </row>
        <row r="23">
          <cell r="A23" t="str">
            <v>070</v>
          </cell>
          <cell r="B23" t="str">
            <v>0539 - 070.ZE - DIVINO   (32) 3743-1543</v>
          </cell>
          <cell r="C23">
            <v>1</v>
          </cell>
          <cell r="D23">
            <v>27.47</v>
          </cell>
        </row>
        <row r="24">
          <cell r="A24" t="str">
            <v>077</v>
          </cell>
          <cell r="B24" t="str">
            <v>0546 - 077.ZE - CARMO DO RIO CLARO   (35) 3561-1793</v>
          </cell>
          <cell r="C24">
            <v>3</v>
          </cell>
          <cell r="D24">
            <v>27.47</v>
          </cell>
        </row>
        <row r="25">
          <cell r="A25" t="str">
            <v>082</v>
          </cell>
          <cell r="B25" t="str">
            <v>0551 - 082.ZE - CONCEICAO DAS ALAGOAS   (34) 3321-3425</v>
          </cell>
          <cell r="C25">
            <v>1</v>
          </cell>
          <cell r="D25">
            <v>27.47</v>
          </cell>
        </row>
        <row r="26">
          <cell r="A26" t="str">
            <v>087</v>
          </cell>
          <cell r="B26" t="str">
            <v>0556 - 087.ZE - CONSELHEIRO LAFAIETE   (31) 3763-1379</v>
          </cell>
          <cell r="C26">
            <v>3</v>
          </cell>
          <cell r="D26">
            <v>27.47</v>
          </cell>
        </row>
        <row r="27">
          <cell r="A27" t="str">
            <v>103</v>
          </cell>
          <cell r="B27" t="str">
            <v>0575 - 103.ZE - DIVINOPOLIS   (37) 3222-6343</v>
          </cell>
          <cell r="C27">
            <v>1</v>
          </cell>
          <cell r="D27">
            <v>27.47</v>
          </cell>
        </row>
        <row r="28">
          <cell r="A28" t="str">
            <v>108</v>
          </cell>
          <cell r="B28" t="str">
            <v>0580 - 108.ZE - ESMERALDAS   (31) 3538-1425</v>
          </cell>
          <cell r="C28">
            <v>1</v>
          </cell>
          <cell r="D28">
            <v>27.47</v>
          </cell>
        </row>
        <row r="29">
          <cell r="A29" t="str">
            <v>110</v>
          </cell>
          <cell r="B29" t="str">
            <v>0582 - 110.ZE - ESTRELA DO SUL   (34) 3843-1150</v>
          </cell>
          <cell r="C29">
            <v>1</v>
          </cell>
          <cell r="D29">
            <v>27.47</v>
          </cell>
        </row>
        <row r="30">
          <cell r="A30" t="str">
            <v>114</v>
          </cell>
          <cell r="B30" t="str">
            <v>0586 - 114.ZE - FORMIGA   (37) 3321-1846</v>
          </cell>
          <cell r="C30">
            <v>2</v>
          </cell>
          <cell r="D30">
            <v>27.47</v>
          </cell>
        </row>
        <row r="31">
          <cell r="A31" t="str">
            <v>118</v>
          </cell>
          <cell r="B31" t="str">
            <v>0590 - 118.ZE - GOVERNADOR VALADARES   (33) 3271-2018</v>
          </cell>
          <cell r="C31">
            <v>7</v>
          </cell>
          <cell r="D31">
            <v>27.47</v>
          </cell>
        </row>
        <row r="32">
          <cell r="A32" t="str">
            <v>120</v>
          </cell>
          <cell r="B32" t="str">
            <v>0592 - 120.ZE - GRAO MOGOL   (38) 3238-1166</v>
          </cell>
          <cell r="C32">
            <v>1</v>
          </cell>
          <cell r="D32">
            <v>27.47</v>
          </cell>
        </row>
        <row r="33">
          <cell r="A33" t="str">
            <v>122</v>
          </cell>
          <cell r="B33" t="str">
            <v>0594 - 122.ZE - GUAPE   (35) 3856-1614</v>
          </cell>
          <cell r="C33">
            <v>2</v>
          </cell>
          <cell r="D33">
            <v>27.47</v>
          </cell>
        </row>
        <row r="34">
          <cell r="A34" t="str">
            <v>128</v>
          </cell>
          <cell r="B34" t="str">
            <v>0600 - 128.ZE - INHAPIM   (33) 3315-1610</v>
          </cell>
          <cell r="C34">
            <v>6</v>
          </cell>
          <cell r="D34">
            <v>27.47</v>
          </cell>
        </row>
        <row r="35">
          <cell r="A35" t="str">
            <v>135</v>
          </cell>
          <cell r="B35" t="str">
            <v>0607 - 135.ZE - ITAMARANDIBA   (38) 3521-1488</v>
          </cell>
          <cell r="C35">
            <v>3</v>
          </cell>
          <cell r="D35">
            <v>27.47</v>
          </cell>
        </row>
        <row r="36">
          <cell r="A36" t="str">
            <v>136</v>
          </cell>
          <cell r="B36" t="str">
            <v>0608 - 136.ZE - ITAMBACURI   (33) 3511-1957</v>
          </cell>
          <cell r="C36">
            <v>2</v>
          </cell>
          <cell r="D36">
            <v>27.47</v>
          </cell>
        </row>
        <row r="37">
          <cell r="A37" t="str">
            <v>140</v>
          </cell>
          <cell r="B37" t="str">
            <v>0612 - 140.ZE - ITAUNA   (37) 3241-1080</v>
          </cell>
          <cell r="C37">
            <v>2</v>
          </cell>
          <cell r="D37">
            <v>27.47</v>
          </cell>
        </row>
        <row r="38">
          <cell r="A38" t="str">
            <v>142</v>
          </cell>
          <cell r="B38" t="str">
            <v>0614 - 142.ZE - ITURAMA   (34) 3411-4402</v>
          </cell>
          <cell r="C38">
            <v>1</v>
          </cell>
          <cell r="D38">
            <v>27.47</v>
          </cell>
        </row>
        <row r="39">
          <cell r="A39" t="str">
            <v>148</v>
          </cell>
          <cell r="B39" t="str">
            <v>0620 - 148.ZE - JANUARIA   (38) 3621-2370</v>
          </cell>
          <cell r="C39">
            <v>3</v>
          </cell>
          <cell r="D39">
            <v>27.47</v>
          </cell>
        </row>
        <row r="40">
          <cell r="A40" t="str">
            <v>150</v>
          </cell>
          <cell r="B40" t="str">
            <v>0622 - 150.ZE - JOAO MONLEVADE   (31) 3852-5799</v>
          </cell>
          <cell r="C40">
            <v>1</v>
          </cell>
          <cell r="D40">
            <v>27.47</v>
          </cell>
        </row>
        <row r="41">
          <cell r="A41" t="str">
            <v>153</v>
          </cell>
          <cell r="B41" t="str">
            <v>0625 - 153.ZE - JUIZ DE FORA   (32) 3217-3344</v>
          </cell>
          <cell r="C41">
            <v>6</v>
          </cell>
          <cell r="D41">
            <v>27.47</v>
          </cell>
        </row>
        <row r="42">
          <cell r="A42" t="str">
            <v>159</v>
          </cell>
          <cell r="B42" t="str">
            <v>0631 - 159.ZE - LAMBARI   (35) 3271-1719</v>
          </cell>
          <cell r="C42">
            <v>3</v>
          </cell>
          <cell r="D42">
            <v>27.47</v>
          </cell>
        </row>
        <row r="43">
          <cell r="A43" t="str">
            <v>161</v>
          </cell>
          <cell r="B43" t="str">
            <v>0633 - 161.ZE - LEOPOLDINA   (32) 3441-5160</v>
          </cell>
          <cell r="C43">
            <v>1</v>
          </cell>
          <cell r="D43">
            <v>27.47</v>
          </cell>
        </row>
        <row r="44">
          <cell r="A44" t="str">
            <v>162</v>
          </cell>
          <cell r="B44" t="str">
            <v>0634 - 162.ZE - LIMA DUARTE   (32) 3281-1122</v>
          </cell>
          <cell r="C44">
            <v>5</v>
          </cell>
          <cell r="D44">
            <v>27.47</v>
          </cell>
        </row>
        <row r="45">
          <cell r="A45" t="str">
            <v>165</v>
          </cell>
          <cell r="B45" t="str">
            <v>0637 - 165.ZE - MALACACHETA   (33) 3514-1515</v>
          </cell>
          <cell r="C45">
            <v>1</v>
          </cell>
          <cell r="D45">
            <v>27.47</v>
          </cell>
        </row>
        <row r="46">
          <cell r="A46" t="str">
            <v>168</v>
          </cell>
          <cell r="B46" t="str">
            <v>0640 - 168.ZE - MANHUMIRIM   (33) 3341-2041</v>
          </cell>
          <cell r="C46">
            <v>8</v>
          </cell>
          <cell r="D46">
            <v>27.47</v>
          </cell>
        </row>
        <row r="47">
          <cell r="A47" t="str">
            <v>177</v>
          </cell>
          <cell r="B47" t="str">
            <v>0649 - 177.ZE - MINAS NOVAS   (33) 3764-1199</v>
          </cell>
          <cell r="C47">
            <v>2</v>
          </cell>
          <cell r="D47">
            <v>27.47</v>
          </cell>
        </row>
        <row r="48">
          <cell r="A48" t="str">
            <v>189</v>
          </cell>
          <cell r="B48" t="str">
            <v>0662 - 189.ZE - MUZAMBINHO   (35) 3571-2518</v>
          </cell>
          <cell r="C48">
            <v>1</v>
          </cell>
          <cell r="D48">
            <v>27.47</v>
          </cell>
        </row>
        <row r="49">
          <cell r="A49" t="str">
            <v>194</v>
          </cell>
          <cell r="B49" t="str">
            <v>0667 - 194.ZE - NOVA LIMA   (31) 3541-3206</v>
          </cell>
          <cell r="C49">
            <v>2</v>
          </cell>
          <cell r="D49">
            <v>27.47</v>
          </cell>
        </row>
        <row r="50">
          <cell r="A50" t="str">
            <v>197</v>
          </cell>
          <cell r="B50" t="str">
            <v>0670 - 197.ZE - OLIVEIRA   (37) 3331-3717</v>
          </cell>
          <cell r="C50">
            <v>1</v>
          </cell>
          <cell r="D50">
            <v>27.47</v>
          </cell>
        </row>
        <row r="51">
          <cell r="A51" t="str">
            <v>200</v>
          </cell>
          <cell r="B51" t="str">
            <v>0673 - 200.ZE - OURO PRETO   (31) 3551-5165</v>
          </cell>
          <cell r="C51">
            <v>3</v>
          </cell>
          <cell r="D51">
            <v>27.47</v>
          </cell>
        </row>
        <row r="52">
          <cell r="A52" t="str">
            <v>201</v>
          </cell>
          <cell r="B52" t="str">
            <v>0678 - 201.ZE - PALMA   (32) 3446-1310</v>
          </cell>
          <cell r="C52">
            <v>1</v>
          </cell>
          <cell r="D52">
            <v>27.47</v>
          </cell>
        </row>
        <row r="53">
          <cell r="A53" t="str">
            <v>205</v>
          </cell>
          <cell r="B53" t="str">
            <v>0682 - 205.ZE - PARAISOPOLIS   (35) 3651-1345</v>
          </cell>
          <cell r="C53" t="str">
            <v xml:space="preserve"> </v>
          </cell>
          <cell r="D53">
            <v>27.47</v>
          </cell>
        </row>
        <row r="54">
          <cell r="A54" t="str">
            <v>213</v>
          </cell>
          <cell r="B54" t="str">
            <v>0689 - 213.ZE - PEDRA AZUL   (33) 3751-1154</v>
          </cell>
          <cell r="C54">
            <v>5</v>
          </cell>
          <cell r="D54">
            <v>27.47</v>
          </cell>
        </row>
        <row r="55">
          <cell r="A55" t="str">
            <v>218</v>
          </cell>
          <cell r="B55" t="str">
            <v>0693 - 218.ZE - PIRAPORA   (38) 3741-1424</v>
          </cell>
          <cell r="C55">
            <v>2</v>
          </cell>
          <cell r="D55">
            <v>27.47</v>
          </cell>
        </row>
        <row r="56">
          <cell r="A56" t="str">
            <v>220</v>
          </cell>
          <cell r="B56" t="str">
            <v>0695 - 220.ZE - PIUMHI   (37) 3371-2636</v>
          </cell>
          <cell r="C56">
            <v>1</v>
          </cell>
          <cell r="D56">
            <v>27.47</v>
          </cell>
        </row>
        <row r="57">
          <cell r="A57" t="str">
            <v>225</v>
          </cell>
          <cell r="B57" t="str">
            <v>0700 - 225.ZE - PONTE NOVA   (31) 3881-1928</v>
          </cell>
          <cell r="C57">
            <v>1</v>
          </cell>
          <cell r="D57">
            <v>27.47</v>
          </cell>
        </row>
        <row r="58">
          <cell r="A58" t="str">
            <v>227</v>
          </cell>
          <cell r="B58" t="str">
            <v>0702 - 227.ZE - POUSO ALEGRE   (35) 3422-2203</v>
          </cell>
          <cell r="C58">
            <v>1</v>
          </cell>
          <cell r="D58">
            <v>27.47</v>
          </cell>
        </row>
        <row r="59">
          <cell r="A59" t="str">
            <v>229</v>
          </cell>
          <cell r="B59" t="str">
            <v>0704 - 229.ZE - PRATA   (34) 3431-3735</v>
          </cell>
          <cell r="C59">
            <v>3</v>
          </cell>
          <cell r="D59">
            <v>27.47</v>
          </cell>
        </row>
        <row r="60">
          <cell r="A60" t="str">
            <v>231</v>
          </cell>
          <cell r="B60" t="str">
            <v>0706 - 231.ZE - RAUL SOARES   (33) 3351-1769</v>
          </cell>
          <cell r="C60">
            <v>2</v>
          </cell>
          <cell r="D60">
            <v>27.47</v>
          </cell>
        </row>
        <row r="61">
          <cell r="A61" t="str">
            <v>233</v>
          </cell>
          <cell r="B61" t="str">
            <v>0708 - 233.ZE - RESPLENDOR   (33) 3263-2023</v>
          </cell>
          <cell r="C61">
            <v>1</v>
          </cell>
          <cell r="D61">
            <v>27.47</v>
          </cell>
        </row>
        <row r="62">
          <cell r="A62" t="str">
            <v>241</v>
          </cell>
          <cell r="B62" t="str">
            <v>0716 - 241.ZE - SABARA   (31) 3671-3049</v>
          </cell>
          <cell r="C62">
            <v>1</v>
          </cell>
          <cell r="D62">
            <v>27.47</v>
          </cell>
        </row>
        <row r="63">
          <cell r="A63" t="str">
            <v>244</v>
          </cell>
          <cell r="B63" t="str">
            <v>0719 - 244.ZE - SALINAS   (38) 3841-3655</v>
          </cell>
          <cell r="C63">
            <v>2</v>
          </cell>
          <cell r="D63">
            <v>27.47</v>
          </cell>
        </row>
        <row r="64">
          <cell r="A64" t="str">
            <v>246</v>
          </cell>
          <cell r="B64" t="str">
            <v>0721 - 246.ZE - SANTA LUZIA   (31) 3641-5211</v>
          </cell>
          <cell r="C64">
            <v>1</v>
          </cell>
          <cell r="D64">
            <v>27.47</v>
          </cell>
        </row>
        <row r="65">
          <cell r="A65" t="str">
            <v>247</v>
          </cell>
          <cell r="B65" t="str">
            <v>0722 - 247.ZE - SANTA MARIA DO SUACUI   (33) 3431-1554</v>
          </cell>
          <cell r="C65">
            <v>1</v>
          </cell>
          <cell r="D65">
            <v>27.47</v>
          </cell>
        </row>
        <row r="66">
          <cell r="A66" t="str">
            <v>250</v>
          </cell>
          <cell r="B66" t="str">
            <v>0725 - 250.ZE - SANTOS DUMONT   (32) 3251-5361</v>
          </cell>
          <cell r="C66">
            <v>6</v>
          </cell>
          <cell r="D66">
            <v>27.47</v>
          </cell>
        </row>
        <row r="67">
          <cell r="A67" t="str">
            <v>255</v>
          </cell>
          <cell r="B67" t="str">
            <v>0730 - 255.ZE - SAO JOAO DA PONTE   (38) 3234-1205</v>
          </cell>
          <cell r="C67">
            <v>1</v>
          </cell>
          <cell r="D67">
            <v>27.47</v>
          </cell>
        </row>
        <row r="68">
          <cell r="A68" t="str">
            <v>259</v>
          </cell>
          <cell r="B68" t="str">
            <v>0734 - 259.ZE - SAO LOURENCO   (35) 3332-5180</v>
          </cell>
          <cell r="C68">
            <v>5</v>
          </cell>
          <cell r="D68">
            <v>27.47</v>
          </cell>
        </row>
        <row r="69">
          <cell r="A69" t="str">
            <v>273</v>
          </cell>
          <cell r="B69" t="str">
            <v>0748 - 273.ZE - TRES PONTAS   (35) 3265-4221</v>
          </cell>
          <cell r="C69">
            <v>1</v>
          </cell>
          <cell r="D69">
            <v>27.47</v>
          </cell>
        </row>
        <row r="70">
          <cell r="A70" t="str">
            <v>274</v>
          </cell>
          <cell r="B70" t="str">
            <v>0749 - 274.ZE - TUPACIGUARA   (34) 3281-1022</v>
          </cell>
          <cell r="C70">
            <v>2</v>
          </cell>
          <cell r="D70">
            <v>27.47</v>
          </cell>
        </row>
        <row r="71">
          <cell r="A71" t="str">
            <v>275</v>
          </cell>
          <cell r="B71" t="str">
            <v>0750 - 275.ZE - UBA   (32) 3531-5577</v>
          </cell>
          <cell r="C71">
            <v>1</v>
          </cell>
          <cell r="D71">
            <v>27.47</v>
          </cell>
        </row>
        <row r="72">
          <cell r="A72" t="str">
            <v>278</v>
          </cell>
          <cell r="B72" t="str">
            <v>0753 - 278.ZE - UBERLANDIA   (34) 3236-7119</v>
          </cell>
          <cell r="C72">
            <v>12</v>
          </cell>
          <cell r="D72">
            <v>27.47</v>
          </cell>
        </row>
        <row r="73">
          <cell r="A73" t="str">
            <v>280</v>
          </cell>
          <cell r="B73" t="str">
            <v>0755 - 280.ZE - UNAI   (38) 3676-6827</v>
          </cell>
          <cell r="C73">
            <v>2</v>
          </cell>
          <cell r="D73">
            <v>27.47</v>
          </cell>
        </row>
        <row r="74">
          <cell r="A74" t="str">
            <v>281</v>
          </cell>
          <cell r="B74" t="str">
            <v>0756 - 281.ZE - VARGINHA   (35) 3222-2800</v>
          </cell>
          <cell r="C74">
            <v>5</v>
          </cell>
          <cell r="D74">
            <v>27.47</v>
          </cell>
        </row>
        <row r="75">
          <cell r="A75" t="str">
            <v>285</v>
          </cell>
          <cell r="B75" t="str">
            <v>0760 - 285.ZE - SAO ROMAO   (38) 3624-1419</v>
          </cell>
          <cell r="C75">
            <v>5</v>
          </cell>
          <cell r="D75">
            <v>27.47</v>
          </cell>
        </row>
        <row r="76">
          <cell r="A76" t="str">
            <v>291</v>
          </cell>
          <cell r="B76" t="str">
            <v>0766 - 291.ZE - PERDIZES   (34) 3663-1358</v>
          </cell>
          <cell r="C76">
            <v>9</v>
          </cell>
          <cell r="D76">
            <v>27.47</v>
          </cell>
        </row>
        <row r="77">
          <cell r="A77" t="str">
            <v>293</v>
          </cell>
          <cell r="B77" t="str">
            <v>0768 - 293.ZE - PRATAPOLIS   (35) 3533-1890</v>
          </cell>
          <cell r="C77">
            <v>1</v>
          </cell>
          <cell r="D77">
            <v>27.47</v>
          </cell>
        </row>
        <row r="78">
          <cell r="A78" t="str">
            <v>296</v>
          </cell>
          <cell r="B78" t="str">
            <v>0771 - 296.ZE - CANDEIAS   (35) 3833-1500</v>
          </cell>
          <cell r="C78" t="str">
            <v xml:space="preserve"> </v>
          </cell>
          <cell r="D78">
            <v>27.47</v>
          </cell>
        </row>
        <row r="79">
          <cell r="A79" t="str">
            <v>297</v>
          </cell>
          <cell r="B79" t="str">
            <v>0772 - 297.ZE - ITAPAGIPE   (34) 3424-2174</v>
          </cell>
          <cell r="C79">
            <v>1</v>
          </cell>
          <cell r="D79">
            <v>27.47</v>
          </cell>
        </row>
        <row r="80">
          <cell r="A80" t="str">
            <v>303</v>
          </cell>
          <cell r="B80" t="str">
            <v>0778 - 303.ZE - ESPERA FELIZ   (32) 3746-1545</v>
          </cell>
          <cell r="C80">
            <v>5</v>
          </cell>
          <cell r="D80">
            <v>27.47</v>
          </cell>
        </row>
        <row r="81">
          <cell r="A81" t="str">
            <v>306</v>
          </cell>
          <cell r="B81" t="str">
            <v>0781 - 306.ZE - ITAMONTE   (35) 3363-2004</v>
          </cell>
          <cell r="C81">
            <v>1</v>
          </cell>
          <cell r="D81">
            <v>27.47</v>
          </cell>
        </row>
        <row r="82">
          <cell r="A82" t="str">
            <v>308</v>
          </cell>
          <cell r="B82" t="str">
            <v>0783 - 308.ZE - SANTA VITORIA   (34) 3251-2075</v>
          </cell>
          <cell r="C82">
            <v>3</v>
          </cell>
          <cell r="D82">
            <v>27.47</v>
          </cell>
        </row>
        <row r="83">
          <cell r="A83" t="str">
            <v>311</v>
          </cell>
          <cell r="B83" t="str">
            <v>0786 - 311.ZE - VESPASIANO   (31) 3621-3166</v>
          </cell>
          <cell r="C83">
            <v>1</v>
          </cell>
          <cell r="D83">
            <v>27.47</v>
          </cell>
        </row>
        <row r="84">
          <cell r="A84" t="str">
            <v>SEC</v>
          </cell>
          <cell r="B84" t="str">
            <v>0847 - SECAO DE SUPORTE OPERACIONAL - SESOP</v>
          </cell>
          <cell r="C84">
            <v>4</v>
          </cell>
          <cell r="D84">
            <v>27.47</v>
          </cell>
        </row>
        <row r="85">
          <cell r="A85" t="str">
            <v>SEÇ</v>
          </cell>
          <cell r="B85" t="str">
            <v>0853 - SEÇÃO DE GESTÃO DE ALMOXARIFADO - SEGAL</v>
          </cell>
          <cell r="C85">
            <v>16</v>
          </cell>
          <cell r="D85">
            <v>27.47</v>
          </cell>
        </row>
        <row r="86">
          <cell r="A86" t="str">
            <v>[SC</v>
          </cell>
          <cell r="B86" t="str">
            <v>0878 - [SCT] SEÇÃO DE ADMINISTRAÇÃO PREDIAL - CENTRO DE APOIO - SEADP-CA</v>
          </cell>
          <cell r="C86">
            <v>44</v>
          </cell>
          <cell r="D86">
            <v>27.47</v>
          </cell>
        </row>
        <row r="87">
          <cell r="A87" t="str">
            <v>322</v>
          </cell>
          <cell r="B87" t="str">
            <v>0903 - 322.ZE - SETE LAGOAS   (31) 3771-9539 -</v>
          </cell>
          <cell r="C87">
            <v>2</v>
          </cell>
          <cell r="D87">
            <v>27.47</v>
          </cell>
        </row>
        <row r="88">
          <cell r="A88" t="str">
            <v>321</v>
          </cell>
          <cell r="B88" t="str">
            <v>0923 - 321.ZE - RIBEIRAO DAS NEVES   (31) 3638-1564</v>
          </cell>
          <cell r="C88">
            <v>3</v>
          </cell>
          <cell r="D88">
            <v>27.47</v>
          </cell>
        </row>
        <row r="89">
          <cell r="A89" t="str">
            <v>SEÇ</v>
          </cell>
          <cell r="B89" t="str">
            <v>0936 - SEÇÃO DE MANUTENÇÃO DE EQUIPAMENTOS - SEMAE</v>
          </cell>
          <cell r="C89">
            <v>1</v>
          </cell>
          <cell r="D89">
            <v>27.47</v>
          </cell>
        </row>
        <row r="90">
          <cell r="A90" t="str">
            <v>SEÇ</v>
          </cell>
          <cell r="B90" t="str">
            <v>1035 - SEÇÃO DE ADMINISTRAÇÃO PREDIAL - SEADP</v>
          </cell>
          <cell r="C90">
            <v>172</v>
          </cell>
          <cell r="D90">
            <v>27.47</v>
          </cell>
        </row>
        <row r="91">
          <cell r="A91" t="str">
            <v>CAE</v>
          </cell>
          <cell r="B91" t="str">
            <v>1056 - CAE.090 - CENTRAL DE ATENDIMENTO AO ELEITOR / CONTAGEM</v>
          </cell>
          <cell r="C91">
            <v>8</v>
          </cell>
          <cell r="D91">
            <v>27.47</v>
          </cell>
        </row>
        <row r="92">
          <cell r="A92" t="str">
            <v>327</v>
          </cell>
          <cell r="B92" t="str">
            <v>1058 - 327.ZE - CAMPOS ALTOS   (37) 3426-2816</v>
          </cell>
          <cell r="C92">
            <v>1</v>
          </cell>
          <cell r="D92">
            <v>27.47</v>
          </cell>
        </row>
        <row r="93">
          <cell r="A93" t="str">
            <v>326</v>
          </cell>
          <cell r="B93" t="str">
            <v>1060 - 326.ZE - UBERABA   (34) 3321-8567</v>
          </cell>
          <cell r="C93">
            <v>3</v>
          </cell>
          <cell r="D93">
            <v>27.47</v>
          </cell>
        </row>
        <row r="94">
          <cell r="A94" t="str">
            <v>328</v>
          </cell>
          <cell r="B94" t="str">
            <v>1064 - 328.ZE - SÃO JOÃO DEL REI   (32) 3371-2211</v>
          </cell>
          <cell r="C94">
            <v>2</v>
          </cell>
          <cell r="D94">
            <v>27.47</v>
          </cell>
        </row>
        <row r="95">
          <cell r="A95" t="str">
            <v>330</v>
          </cell>
          <cell r="B95" t="str">
            <v>1070 - 330.ZE - PATOS DE MINAS   (34) 3814-4549</v>
          </cell>
          <cell r="C95">
            <v>2</v>
          </cell>
          <cell r="D95">
            <v>27.47</v>
          </cell>
        </row>
        <row r="96">
          <cell r="A96" t="str">
            <v>SEA</v>
          </cell>
          <cell r="B96" t="str">
            <v>1126 - SEADP ED. ANEXO I  (PRUD. MORAIS, 320)</v>
          </cell>
          <cell r="C96">
            <v>101</v>
          </cell>
          <cell r="D96">
            <v>27.47</v>
          </cell>
        </row>
        <row r="97">
          <cell r="A97" t="str">
            <v>333</v>
          </cell>
          <cell r="B97" t="str">
            <v>1133 - 333.ZE - BELO HORIZONTE   (31) 3384-3877</v>
          </cell>
          <cell r="C97">
            <v>8</v>
          </cell>
          <cell r="D97">
            <v>27.47</v>
          </cell>
        </row>
        <row r="98">
          <cell r="A98" t="str">
            <v>334</v>
          </cell>
          <cell r="B98" t="str">
            <v>1134 - 334.ZE - BELO HORIZONTE   (31) 3453-1281</v>
          </cell>
          <cell r="C98">
            <v>4</v>
          </cell>
          <cell r="D98">
            <v>27.47</v>
          </cell>
        </row>
        <row r="99">
          <cell r="A99" t="str">
            <v>336</v>
          </cell>
          <cell r="B99" t="str">
            <v>1167 - 336.ZE - TURMALINA   (38) 3527-1388</v>
          </cell>
          <cell r="C99">
            <v>1</v>
          </cell>
          <cell r="D99">
            <v>27.47</v>
          </cell>
        </row>
        <row r="100">
          <cell r="A100" t="str">
            <v>342</v>
          </cell>
          <cell r="B100" t="str">
            <v>1173 - 342.ZE - MONTALVÂNIA   (38) 3614-1100</v>
          </cell>
          <cell r="C100">
            <v>2</v>
          </cell>
          <cell r="D100">
            <v>27.47</v>
          </cell>
        </row>
        <row r="101">
          <cell r="A101" t="str">
            <v>339</v>
          </cell>
          <cell r="B101" t="str">
            <v>1175 - 339.ZE - JEQUERI   (31) 3877-1413</v>
          </cell>
          <cell r="C101">
            <v>3</v>
          </cell>
          <cell r="D101">
            <v>27.47</v>
          </cell>
        </row>
        <row r="102">
          <cell r="A102" t="str">
            <v>347</v>
          </cell>
          <cell r="B102" t="str">
            <v>1258 - 347.ZE - UBERABA   (34) 3316-5094</v>
          </cell>
          <cell r="C102">
            <v>4</v>
          </cell>
          <cell r="D102">
            <v>27.47</v>
          </cell>
        </row>
      </sheetData>
      <sheetData sheetId="13" refreshError="1">
        <row r="1">
          <cell r="A1" t="str">
            <v>ZE</v>
          </cell>
          <cell r="B1" t="str">
            <v>U.R.</v>
          </cell>
          <cell r="C1" t="str">
            <v xml:space="preserve"> Qtde. Fornecida</v>
          </cell>
          <cell r="D1" t="str">
            <v>Preço Médio de Saída</v>
          </cell>
        </row>
        <row r="2">
          <cell r="A2" t="str">
            <v>- C</v>
          </cell>
          <cell r="B2" t="str">
            <v>001022 - CAE.920 - BELO HORIZONTE (VENDA NOVA) - CENTRAL DE ATENDIMENTO AO ELEITOR</v>
          </cell>
          <cell r="C2">
            <v>5</v>
          </cell>
          <cell r="D2">
            <v>9.19</v>
          </cell>
        </row>
        <row r="3">
          <cell r="A3" t="str">
            <v>063</v>
          </cell>
          <cell r="B3" t="str">
            <v>001026 - 063.ZE - JAÍBA (38) 3833-2420</v>
          </cell>
          <cell r="C3">
            <v>3</v>
          </cell>
          <cell r="D3">
            <v>9.19</v>
          </cell>
        </row>
        <row r="4">
          <cell r="A4" t="str">
            <v>001</v>
          </cell>
          <cell r="B4" t="str">
            <v>0465 - 001.ZE - ABAETE   (37) 3541-1673</v>
          </cell>
          <cell r="C4">
            <v>2</v>
          </cell>
          <cell r="D4">
            <v>9.19</v>
          </cell>
        </row>
        <row r="5">
          <cell r="A5" t="str">
            <v>002</v>
          </cell>
          <cell r="B5" t="str">
            <v>0467 - 002.ZE - ABRE CAMPO   (31) 3872-1602</v>
          </cell>
          <cell r="C5">
            <v>3</v>
          </cell>
          <cell r="D5">
            <v>9.19</v>
          </cell>
        </row>
        <row r="6">
          <cell r="A6" t="str">
            <v>003</v>
          </cell>
          <cell r="B6" t="str">
            <v>0468 - 003.ZE - ACUCENA   (33) 3298-1227</v>
          </cell>
          <cell r="C6">
            <v>7</v>
          </cell>
          <cell r="D6">
            <v>9.19</v>
          </cell>
        </row>
        <row r="7">
          <cell r="A7" t="str">
            <v>004</v>
          </cell>
          <cell r="B7" t="str">
            <v>0469 - 004.ZE - AGUAS FORMOSAS   (33) 3611-1464</v>
          </cell>
          <cell r="C7">
            <v>1</v>
          </cell>
          <cell r="D7">
            <v>9.19</v>
          </cell>
        </row>
        <row r="8">
          <cell r="A8" t="str">
            <v>006</v>
          </cell>
          <cell r="B8" t="str">
            <v>0471 - 006.ZE - AIURUOCA   (35) 3344-1415</v>
          </cell>
          <cell r="C8">
            <v>6</v>
          </cell>
          <cell r="D8">
            <v>9.19</v>
          </cell>
        </row>
        <row r="9">
          <cell r="A9" t="str">
            <v>008</v>
          </cell>
          <cell r="B9" t="str">
            <v>0473 - 008.ZE - ALFENAS   (35) 3291-4563</v>
          </cell>
          <cell r="C9">
            <v>1</v>
          </cell>
          <cell r="D9">
            <v>9.19</v>
          </cell>
        </row>
        <row r="10">
          <cell r="A10" t="str">
            <v>009</v>
          </cell>
          <cell r="B10" t="str">
            <v>0474 - 009.ZE - ALMENARA   (33) 3721-1679</v>
          </cell>
          <cell r="C10">
            <v>1</v>
          </cell>
          <cell r="D10">
            <v>9.19</v>
          </cell>
        </row>
        <row r="11">
          <cell r="A11" t="str">
            <v>010</v>
          </cell>
          <cell r="B11" t="str">
            <v>0475 - 010.ZE - ALPINOPOLIS   (35) 3523-1008</v>
          </cell>
          <cell r="C11">
            <v>2</v>
          </cell>
          <cell r="D11">
            <v>9.19</v>
          </cell>
        </row>
        <row r="12">
          <cell r="A12" t="str">
            <v>011</v>
          </cell>
          <cell r="B12" t="str">
            <v>0476 - 011.ZE - ALTO RIO DOCE   (32) 3345-1467</v>
          </cell>
          <cell r="C12">
            <v>1</v>
          </cell>
          <cell r="D12">
            <v>9.19</v>
          </cell>
        </row>
        <row r="13">
          <cell r="A13" t="str">
            <v>013</v>
          </cell>
          <cell r="B13" t="str">
            <v>0478 - 013.ZE - ANDRADAS   (35) 3731-1407</v>
          </cell>
          <cell r="C13">
            <v>1</v>
          </cell>
          <cell r="D13">
            <v>9.19</v>
          </cell>
        </row>
        <row r="14">
          <cell r="A14" t="str">
            <v>014</v>
          </cell>
          <cell r="B14" t="str">
            <v>0479 - 014.ZE - ANDRELANDIA   (35) 3325-1094</v>
          </cell>
          <cell r="C14">
            <v>1</v>
          </cell>
          <cell r="D14">
            <v>9.19</v>
          </cell>
        </row>
        <row r="15">
          <cell r="A15" t="str">
            <v>015</v>
          </cell>
          <cell r="B15" t="str">
            <v>0480 - 015.ZE - ARACUAI   (33) 3731-1022</v>
          </cell>
          <cell r="C15">
            <v>1</v>
          </cell>
          <cell r="D15">
            <v>9.19</v>
          </cell>
        </row>
        <row r="16">
          <cell r="A16" t="str">
            <v>016</v>
          </cell>
          <cell r="B16" t="str">
            <v>0481 - 016.ZE - ARAGUARI   (34) 3690-3156</v>
          </cell>
          <cell r="C16">
            <v>7</v>
          </cell>
          <cell r="D16">
            <v>9.19</v>
          </cell>
        </row>
        <row r="17">
          <cell r="A17" t="str">
            <v>017</v>
          </cell>
          <cell r="B17" t="str">
            <v>0482 - 017.ZE - ARAXA   (34) 3661-1511</v>
          </cell>
          <cell r="C17">
            <v>2</v>
          </cell>
          <cell r="D17">
            <v>9.19</v>
          </cell>
        </row>
        <row r="18">
          <cell r="A18" t="str">
            <v>021</v>
          </cell>
          <cell r="B18" t="str">
            <v>0486 - 021.ZE - BAMBUI   (37) 3431-1910</v>
          </cell>
          <cell r="C18">
            <v>4</v>
          </cell>
          <cell r="D18">
            <v>9.19</v>
          </cell>
        </row>
        <row r="19">
          <cell r="A19" t="str">
            <v>024</v>
          </cell>
          <cell r="B19" t="str">
            <v>0489 - 024.ZE - BARBACENA   (32) 3331-2964</v>
          </cell>
          <cell r="C19">
            <v>3</v>
          </cell>
          <cell r="D19">
            <v>9.19</v>
          </cell>
        </row>
        <row r="20">
          <cell r="A20" t="str">
            <v>050</v>
          </cell>
          <cell r="B20" t="str">
            <v>0496 - 050.ZE - BRASILIA DE MINAS   (38) 3231-3040</v>
          </cell>
          <cell r="C20">
            <v>2</v>
          </cell>
          <cell r="D20">
            <v>9.19</v>
          </cell>
        </row>
        <row r="21">
          <cell r="A21" t="str">
            <v>038</v>
          </cell>
          <cell r="B21" t="str">
            <v>0508 - 038.ZE - BELO HORIZONTE   (31) 3453-6006</v>
          </cell>
          <cell r="C21">
            <v>5</v>
          </cell>
          <cell r="D21">
            <v>9.19</v>
          </cell>
        </row>
        <row r="22">
          <cell r="A22" t="str">
            <v>041</v>
          </cell>
          <cell r="B22" t="str">
            <v>0511 - 041.ZE - IGARAPE   (31) 3534-2243</v>
          </cell>
          <cell r="C22">
            <v>8</v>
          </cell>
          <cell r="D22">
            <v>9.19</v>
          </cell>
        </row>
        <row r="23">
          <cell r="A23" t="str">
            <v>042</v>
          </cell>
          <cell r="B23" t="str">
            <v>0512 - 042.ZE - BICAS   (32) 3271-1153</v>
          </cell>
          <cell r="C23">
            <v>6</v>
          </cell>
          <cell r="D23">
            <v>9.19</v>
          </cell>
        </row>
        <row r="24">
          <cell r="A24" t="str">
            <v>043</v>
          </cell>
          <cell r="B24" t="str">
            <v>0513 - 043.ZE - BOA ESPERANCA   (35) 3851-3210</v>
          </cell>
          <cell r="C24">
            <v>3</v>
          </cell>
          <cell r="D24">
            <v>9.19</v>
          </cell>
        </row>
        <row r="25">
          <cell r="A25" t="str">
            <v>045</v>
          </cell>
          <cell r="B25" t="str">
            <v>0515 - 045.ZE - BOM DESPACHO   (37) 3521-1688</v>
          </cell>
          <cell r="C25">
            <v>3</v>
          </cell>
          <cell r="D25">
            <v>9.19</v>
          </cell>
        </row>
        <row r="26">
          <cell r="A26" t="str">
            <v>046</v>
          </cell>
          <cell r="B26" t="str">
            <v>0516 - 046.ZE - BOM SUCESSO   (35) 3841-1138</v>
          </cell>
          <cell r="C26">
            <v>3</v>
          </cell>
          <cell r="D26">
            <v>9.19</v>
          </cell>
        </row>
        <row r="27">
          <cell r="A27" t="str">
            <v>047</v>
          </cell>
          <cell r="B27" t="str">
            <v>0517 - 047.ZE - BONFIM   (31) 3576-1377</v>
          </cell>
          <cell r="C27">
            <v>2</v>
          </cell>
          <cell r="D27">
            <v>9.19</v>
          </cell>
        </row>
        <row r="28">
          <cell r="A28" t="str">
            <v>051</v>
          </cell>
          <cell r="B28" t="str">
            <v>0520 - 051.ZE - BRAZÓPOLIS   (35) 3641-1600</v>
          </cell>
          <cell r="C28">
            <v>3</v>
          </cell>
          <cell r="D28">
            <v>9.19</v>
          </cell>
        </row>
        <row r="29">
          <cell r="A29" t="str">
            <v>052</v>
          </cell>
          <cell r="B29" t="str">
            <v>0521 - 052.ZE - BRUMADINHO   (31) 3571-1192</v>
          </cell>
          <cell r="C29">
            <v>5</v>
          </cell>
          <cell r="D29">
            <v>9.19</v>
          </cell>
        </row>
        <row r="30">
          <cell r="A30" t="str">
            <v>061</v>
          </cell>
          <cell r="B30" t="str">
            <v>0530 - 061.ZE - CAMPANHA   (35) 3261-1585</v>
          </cell>
          <cell r="C30">
            <v>2</v>
          </cell>
          <cell r="D30">
            <v>9.19</v>
          </cell>
        </row>
        <row r="31">
          <cell r="A31" t="str">
            <v>065</v>
          </cell>
          <cell r="B31" t="str">
            <v>0534 - 065.ZE - CAMPOS GERAIS   (35) 3853-1435</v>
          </cell>
          <cell r="C31">
            <v>4</v>
          </cell>
          <cell r="D31">
            <v>9.19</v>
          </cell>
        </row>
        <row r="32">
          <cell r="A32" t="str">
            <v>067</v>
          </cell>
          <cell r="B32" t="str">
            <v>0536 - 067.ZE - CAPELINHA   (33) 3516-1701</v>
          </cell>
          <cell r="C32">
            <v>3</v>
          </cell>
          <cell r="D32">
            <v>9.19</v>
          </cell>
        </row>
        <row r="33">
          <cell r="A33" t="str">
            <v>068</v>
          </cell>
          <cell r="B33" t="str">
            <v>0537 - 068.ZE - CARANDAI   (32) 3361-1000</v>
          </cell>
          <cell r="C33">
            <v>3</v>
          </cell>
          <cell r="D33">
            <v>9.19</v>
          </cell>
        </row>
        <row r="34">
          <cell r="A34" t="str">
            <v>070</v>
          </cell>
          <cell r="B34" t="str">
            <v>0539 - 070.ZE - DIVINO   (32) 3743-1543</v>
          </cell>
          <cell r="C34">
            <v>5</v>
          </cell>
          <cell r="D34">
            <v>9.19</v>
          </cell>
        </row>
        <row r="35">
          <cell r="A35" t="str">
            <v>072</v>
          </cell>
          <cell r="B35" t="str">
            <v>0541 - 072.ZE - CARATINGA   (33) 3321-5155</v>
          </cell>
          <cell r="C35">
            <v>12</v>
          </cell>
          <cell r="D35">
            <v>9.19</v>
          </cell>
        </row>
        <row r="36">
          <cell r="A36" t="str">
            <v>077</v>
          </cell>
          <cell r="B36" t="str">
            <v>0546 - 077.ZE - CARMO DO RIO CLARO   (35) 3561-1793</v>
          </cell>
          <cell r="C36">
            <v>6</v>
          </cell>
          <cell r="D36">
            <v>9.19</v>
          </cell>
        </row>
        <row r="37">
          <cell r="A37" t="str">
            <v>078</v>
          </cell>
          <cell r="B37" t="str">
            <v>0547 - 078.ZE - CASSIA   (35) 3541-1613</v>
          </cell>
          <cell r="C37">
            <v>1</v>
          </cell>
          <cell r="D37">
            <v>9.19</v>
          </cell>
        </row>
        <row r="38">
          <cell r="A38" t="str">
            <v>079</v>
          </cell>
          <cell r="B38" t="str">
            <v>0548 - 079.ZE - CATAGUASES   (32) 3429-2529</v>
          </cell>
          <cell r="C38">
            <v>2</v>
          </cell>
          <cell r="D38">
            <v>9.19</v>
          </cell>
        </row>
        <row r="39">
          <cell r="A39" t="str">
            <v>080</v>
          </cell>
          <cell r="B39" t="str">
            <v>0549 - 080.ZE - CAXAMBU   (35) 3341-3402</v>
          </cell>
          <cell r="C39">
            <v>2</v>
          </cell>
          <cell r="D39">
            <v>9.19</v>
          </cell>
        </row>
        <row r="40">
          <cell r="A40" t="str">
            <v>081</v>
          </cell>
          <cell r="B40" t="str">
            <v>0550 - 081.ZE - CLAUDIO   (37) 3381-1546</v>
          </cell>
          <cell r="C40">
            <v>1</v>
          </cell>
          <cell r="D40">
            <v>9.19</v>
          </cell>
        </row>
        <row r="41">
          <cell r="A41" t="str">
            <v>083</v>
          </cell>
          <cell r="B41" t="str">
            <v>0552 - 083.ZE - CONCEICAO DO MATO DENTRO   (31) 3868-1833</v>
          </cell>
          <cell r="C41">
            <v>4</v>
          </cell>
          <cell r="D41">
            <v>9.19</v>
          </cell>
        </row>
        <row r="42">
          <cell r="A42" t="str">
            <v>089</v>
          </cell>
          <cell r="B42" t="str">
            <v>0558 - 089.ZE - CONSELHEIRO PENA   (33) 3261-1077</v>
          </cell>
          <cell r="C42">
            <v>2</v>
          </cell>
          <cell r="D42">
            <v>9.19</v>
          </cell>
        </row>
        <row r="43">
          <cell r="A43" t="str">
            <v>094</v>
          </cell>
          <cell r="B43" t="str">
            <v>0563 - 094.ZE - CORACAO DE JESUS   (38) 3228-1138</v>
          </cell>
          <cell r="C43">
            <v>6</v>
          </cell>
          <cell r="D43">
            <v>9.19</v>
          </cell>
        </row>
        <row r="44">
          <cell r="A44" t="str">
            <v>095</v>
          </cell>
          <cell r="B44" t="str">
            <v>0564 - 095.ZE - CORINTO   (38) 3751-2322</v>
          </cell>
          <cell r="C44">
            <v>3</v>
          </cell>
          <cell r="D44">
            <v>9.19</v>
          </cell>
        </row>
        <row r="45">
          <cell r="A45" t="str">
            <v>096</v>
          </cell>
          <cell r="B45" t="str">
            <v>0568 - 096.ZE - COROMANDEL   (34) 3841-2459</v>
          </cell>
          <cell r="C45">
            <v>2</v>
          </cell>
          <cell r="D45">
            <v>9.19</v>
          </cell>
        </row>
        <row r="46">
          <cell r="A46" t="str">
            <v>097</v>
          </cell>
          <cell r="B46" t="str">
            <v>0569 - 097.ZE - CORONEL FABRICIANO   (31) 3842-1526</v>
          </cell>
          <cell r="C46">
            <v>9</v>
          </cell>
          <cell r="D46">
            <v>9.19</v>
          </cell>
        </row>
        <row r="47">
          <cell r="A47" t="str">
            <v>098</v>
          </cell>
          <cell r="B47" t="str">
            <v>0570 - 098.ZE - TIMOTEO   (31) 3847-4807</v>
          </cell>
          <cell r="C47">
            <v>4</v>
          </cell>
          <cell r="D47">
            <v>9.19</v>
          </cell>
        </row>
        <row r="48">
          <cell r="A48" t="str">
            <v>099</v>
          </cell>
          <cell r="B48" t="str">
            <v>0571 - 099.ZE - CRISTINA   (35) 3281-1609</v>
          </cell>
          <cell r="C48">
            <v>2</v>
          </cell>
          <cell r="D48">
            <v>9.19</v>
          </cell>
        </row>
        <row r="49">
          <cell r="A49" t="str">
            <v>100</v>
          </cell>
          <cell r="B49" t="str">
            <v>0572 - 100.ZE - CURVELO   (38) 3721-3722</v>
          </cell>
          <cell r="C49">
            <v>2</v>
          </cell>
          <cell r="D49">
            <v>9.19</v>
          </cell>
        </row>
        <row r="50">
          <cell r="A50" t="str">
            <v>101</v>
          </cell>
          <cell r="B50" t="str">
            <v>0573 - 101.ZE - DIAMANTINA   (38) 3531-3199</v>
          </cell>
          <cell r="C50">
            <v>1</v>
          </cell>
          <cell r="D50">
            <v>9.19</v>
          </cell>
        </row>
        <row r="51">
          <cell r="A51" t="str">
            <v>103</v>
          </cell>
          <cell r="B51" t="str">
            <v>0575 - 103.ZE - DIVINOPOLIS   (37) 3222-6343</v>
          </cell>
          <cell r="C51">
            <v>1</v>
          </cell>
          <cell r="D51">
            <v>9.19</v>
          </cell>
        </row>
        <row r="52">
          <cell r="A52" t="str">
            <v>107</v>
          </cell>
          <cell r="B52" t="str">
            <v>0579 - 107.ZE - ERVALIA   (32) 3554-1468</v>
          </cell>
          <cell r="C52">
            <v>4</v>
          </cell>
          <cell r="D52">
            <v>9.19</v>
          </cell>
        </row>
        <row r="53">
          <cell r="A53" t="str">
            <v>108</v>
          </cell>
          <cell r="B53" t="str">
            <v>0580 - 108.ZE - ESMERALDAS   (31) 3538-1425</v>
          </cell>
          <cell r="C53">
            <v>3</v>
          </cell>
          <cell r="D53">
            <v>9.19</v>
          </cell>
        </row>
        <row r="54">
          <cell r="A54" t="str">
            <v>110</v>
          </cell>
          <cell r="B54" t="str">
            <v>0582 - 110.ZE - ESTRELA DO SUL   (34) 3843-1150</v>
          </cell>
          <cell r="C54">
            <v>2</v>
          </cell>
          <cell r="D54">
            <v>9.19</v>
          </cell>
        </row>
        <row r="55">
          <cell r="A55" t="str">
            <v>115</v>
          </cell>
          <cell r="B55" t="str">
            <v>0587 - 115.ZE - FRANCISCO SA   (38) 3233-1552</v>
          </cell>
          <cell r="C55">
            <v>1</v>
          </cell>
          <cell r="D55">
            <v>9.19</v>
          </cell>
        </row>
        <row r="56">
          <cell r="A56" t="str">
            <v>116</v>
          </cell>
          <cell r="B56" t="str">
            <v>0588 - 116.ZE - FRUTAL   (34) 3421-8585</v>
          </cell>
          <cell r="C56">
            <v>2</v>
          </cell>
          <cell r="D56">
            <v>9.19</v>
          </cell>
        </row>
        <row r="57">
          <cell r="A57" t="str">
            <v>118</v>
          </cell>
          <cell r="B57" t="str">
            <v>0590 - 118.ZE - GOVERNADOR VALADARES   (33) 3271-2018</v>
          </cell>
          <cell r="C57">
            <v>4</v>
          </cell>
          <cell r="D57">
            <v>9.19</v>
          </cell>
        </row>
        <row r="58">
          <cell r="A58" t="str">
            <v>120</v>
          </cell>
          <cell r="B58" t="str">
            <v>0592 - 120.ZE - GRAO MOGOL   (38) 3238-1166</v>
          </cell>
          <cell r="C58">
            <v>3</v>
          </cell>
          <cell r="D58">
            <v>9.19</v>
          </cell>
        </row>
        <row r="59">
          <cell r="A59" t="str">
            <v>121</v>
          </cell>
          <cell r="B59" t="str">
            <v>0593 - 121.ZE - GUANHAES   (33) 3421-1048</v>
          </cell>
          <cell r="C59">
            <v>4</v>
          </cell>
          <cell r="D59">
            <v>9.19</v>
          </cell>
        </row>
        <row r="60">
          <cell r="A60" t="str">
            <v>122</v>
          </cell>
          <cell r="B60" t="str">
            <v>0594 - 122.ZE - GUAPE   (35) 3856-1614</v>
          </cell>
          <cell r="C60">
            <v>2</v>
          </cell>
          <cell r="D60">
            <v>9.19</v>
          </cell>
        </row>
        <row r="61">
          <cell r="A61" t="str">
            <v>127</v>
          </cell>
          <cell r="B61" t="str">
            <v>0599 - 127.ZE - IBIRACI   (35) 3544-1207</v>
          </cell>
          <cell r="C61">
            <v>1</v>
          </cell>
          <cell r="D61">
            <v>9.19</v>
          </cell>
        </row>
        <row r="62">
          <cell r="A62" t="str">
            <v>128</v>
          </cell>
          <cell r="B62" t="str">
            <v>0600 - 128.ZE - INHAPIM   (33) 3315-1610</v>
          </cell>
          <cell r="C62">
            <v>6</v>
          </cell>
          <cell r="D62">
            <v>9.19</v>
          </cell>
        </row>
        <row r="63">
          <cell r="A63" t="str">
            <v>129</v>
          </cell>
          <cell r="B63" t="str">
            <v>0601 - 129.ZE - IPANEMA   (33) 3314-1686</v>
          </cell>
          <cell r="C63">
            <v>1</v>
          </cell>
          <cell r="D63">
            <v>9.19</v>
          </cell>
        </row>
        <row r="64">
          <cell r="A64" t="str">
            <v>131</v>
          </cell>
          <cell r="B64" t="str">
            <v>0603 - 131.ZE - IPATINGA   (31) 3822-3088</v>
          </cell>
          <cell r="C64">
            <v>6</v>
          </cell>
          <cell r="D64">
            <v>9.19</v>
          </cell>
        </row>
        <row r="65">
          <cell r="A65" t="str">
            <v>132</v>
          </cell>
          <cell r="B65" t="str">
            <v>0604 - 132.ZE - ITABIRA   (31) 3831-5065</v>
          </cell>
          <cell r="C65">
            <v>5</v>
          </cell>
          <cell r="D65">
            <v>9.19</v>
          </cell>
        </row>
        <row r="66">
          <cell r="A66" t="str">
            <v>133</v>
          </cell>
          <cell r="B66" t="str">
            <v>0605 - 133.ZE - ITABIRITO   (31) 3561-1467</v>
          </cell>
          <cell r="C66">
            <v>4</v>
          </cell>
          <cell r="D66">
            <v>9.19</v>
          </cell>
        </row>
        <row r="67">
          <cell r="A67" t="str">
            <v>134</v>
          </cell>
          <cell r="B67" t="str">
            <v>0606 - 134.ZE - ITAJUBA   (35) 3622-2244</v>
          </cell>
          <cell r="C67">
            <v>5</v>
          </cell>
          <cell r="D67">
            <v>9.19</v>
          </cell>
        </row>
        <row r="68">
          <cell r="A68" t="str">
            <v>136</v>
          </cell>
          <cell r="B68" t="str">
            <v>0608 - 136.ZE - ITAMBACURI   (33) 3511-1957</v>
          </cell>
          <cell r="C68">
            <v>5</v>
          </cell>
          <cell r="D68">
            <v>9.19</v>
          </cell>
        </row>
        <row r="69">
          <cell r="A69" t="str">
            <v>138</v>
          </cell>
          <cell r="B69" t="str">
            <v>0610 - 138.ZE - ITANHOMI   (33) 3231-1488</v>
          </cell>
          <cell r="C69">
            <v>3</v>
          </cell>
          <cell r="D69">
            <v>9.19</v>
          </cell>
        </row>
        <row r="70">
          <cell r="A70" t="str">
            <v>139</v>
          </cell>
          <cell r="B70" t="str">
            <v>0611 - 139.ZE - ITAPECERICA   (37) 3341-1903</v>
          </cell>
          <cell r="C70">
            <v>4</v>
          </cell>
          <cell r="D70">
            <v>9.19</v>
          </cell>
        </row>
        <row r="71">
          <cell r="A71" t="str">
            <v>140</v>
          </cell>
          <cell r="B71" t="str">
            <v>0612 - 140.ZE - ITAUNA   (37) 3241-1080</v>
          </cell>
          <cell r="C71">
            <v>11</v>
          </cell>
          <cell r="D71">
            <v>9.19</v>
          </cell>
        </row>
        <row r="72">
          <cell r="A72" t="str">
            <v>141</v>
          </cell>
          <cell r="B72" t="str">
            <v>0613 - 141.ZE - ITUIUTABA   (34) 3261-7633</v>
          </cell>
          <cell r="C72">
            <v>4</v>
          </cell>
          <cell r="D72">
            <v>9.19</v>
          </cell>
        </row>
        <row r="73">
          <cell r="A73" t="str">
            <v>142</v>
          </cell>
          <cell r="B73" t="str">
            <v>0614 - 142.ZE - ITURAMA   (34) 3411-4402</v>
          </cell>
          <cell r="C73">
            <v>2</v>
          </cell>
          <cell r="D73">
            <v>9.19</v>
          </cell>
        </row>
        <row r="74">
          <cell r="A74" t="str">
            <v>143</v>
          </cell>
          <cell r="B74" t="str">
            <v>0615 - 143.ZE - JABOTICATUBAS   (31) 3683-1241</v>
          </cell>
          <cell r="C74">
            <v>1</v>
          </cell>
          <cell r="D74">
            <v>9.19</v>
          </cell>
        </row>
        <row r="75">
          <cell r="A75" t="str">
            <v>144</v>
          </cell>
          <cell r="B75" t="str">
            <v>0616 - 144.ZE - JACINTO   (33) 3723-1131</v>
          </cell>
          <cell r="C75">
            <v>6</v>
          </cell>
          <cell r="D75">
            <v>9.19</v>
          </cell>
        </row>
        <row r="76">
          <cell r="A76" t="str">
            <v>147</v>
          </cell>
          <cell r="B76" t="str">
            <v>0619 - 147.ZE - JANAUBA   (38) 3821-2003</v>
          </cell>
          <cell r="C76">
            <v>3</v>
          </cell>
          <cell r="D76">
            <v>9.19</v>
          </cell>
        </row>
        <row r="77">
          <cell r="A77" t="str">
            <v>148</v>
          </cell>
          <cell r="B77" t="str">
            <v>0620 - 148.ZE - JANUARIA   (38) 3621-2370</v>
          </cell>
          <cell r="C77">
            <v>1</v>
          </cell>
          <cell r="D77">
            <v>9.19</v>
          </cell>
        </row>
        <row r="78">
          <cell r="A78" t="str">
            <v>149</v>
          </cell>
          <cell r="B78" t="str">
            <v>0621 - 149.ZE - JEQUITINHONHA   (33) 3741-1077</v>
          </cell>
          <cell r="C78">
            <v>2</v>
          </cell>
          <cell r="D78">
            <v>9.19</v>
          </cell>
        </row>
        <row r="79">
          <cell r="A79" t="str">
            <v>150</v>
          </cell>
          <cell r="B79" t="str">
            <v>0622 - 150.ZE - JOAO MONLEVADE   (31) 3852-5799</v>
          </cell>
          <cell r="C79">
            <v>5</v>
          </cell>
          <cell r="D79">
            <v>9.19</v>
          </cell>
        </row>
        <row r="80">
          <cell r="A80" t="str">
            <v>151</v>
          </cell>
          <cell r="B80" t="str">
            <v>0623 - 151.ZE - JOAO PINHEIRO   (38) 3561-2884</v>
          </cell>
          <cell r="C80">
            <v>4</v>
          </cell>
          <cell r="D80">
            <v>9.19</v>
          </cell>
        </row>
        <row r="81">
          <cell r="A81" t="str">
            <v>153</v>
          </cell>
          <cell r="B81" t="str">
            <v>0625 - 153.ZE - JUIZ DE FORA   (32) 3217-3344</v>
          </cell>
          <cell r="C81">
            <v>1</v>
          </cell>
          <cell r="D81">
            <v>9.19</v>
          </cell>
        </row>
        <row r="82">
          <cell r="A82" t="str">
            <v>158</v>
          </cell>
          <cell r="B82" t="str">
            <v>0630 - 158.ZE - LAJINHA   (33) 3344-1699</v>
          </cell>
          <cell r="C82">
            <v>3</v>
          </cell>
          <cell r="D82">
            <v>9.19</v>
          </cell>
        </row>
        <row r="83">
          <cell r="A83" t="str">
            <v>159</v>
          </cell>
          <cell r="B83" t="str">
            <v>0631 - 159.ZE - LAMBARI   (35) 3271-1719</v>
          </cell>
          <cell r="C83">
            <v>13</v>
          </cell>
          <cell r="D83">
            <v>9.19</v>
          </cell>
        </row>
        <row r="84">
          <cell r="A84" t="str">
            <v>161</v>
          </cell>
          <cell r="B84" t="str">
            <v>0633 - 161.ZE - LEOPOLDINA   (32) 3441-5160</v>
          </cell>
          <cell r="C84">
            <v>2</v>
          </cell>
          <cell r="D84">
            <v>9.19</v>
          </cell>
        </row>
        <row r="85">
          <cell r="A85" t="str">
            <v>163</v>
          </cell>
          <cell r="B85" t="str">
            <v>0635 - 163.ZE - LUZ   (37) 3421-3177</v>
          </cell>
          <cell r="C85">
            <v>1</v>
          </cell>
          <cell r="D85">
            <v>9.19</v>
          </cell>
        </row>
        <row r="86">
          <cell r="A86" t="str">
            <v>164</v>
          </cell>
          <cell r="B86" t="str">
            <v>0636 - 164.ZE - MACHADO   (35) 3295-3198</v>
          </cell>
          <cell r="C86">
            <v>5</v>
          </cell>
          <cell r="D86">
            <v>9.19</v>
          </cell>
        </row>
        <row r="87">
          <cell r="A87" t="str">
            <v>167</v>
          </cell>
          <cell r="B87" t="str">
            <v>0639 - 167.ZE - MANHUACU   (33) 3331-1926</v>
          </cell>
          <cell r="C87">
            <v>3</v>
          </cell>
          <cell r="D87">
            <v>9.19</v>
          </cell>
        </row>
        <row r="88">
          <cell r="A88" t="str">
            <v>168</v>
          </cell>
          <cell r="B88" t="str">
            <v>0640 - 168.ZE - MANHUMIRIM   (33) 3341-2041</v>
          </cell>
          <cell r="C88">
            <v>7</v>
          </cell>
          <cell r="D88">
            <v>9.19</v>
          </cell>
        </row>
        <row r="89">
          <cell r="A89" t="str">
            <v>169</v>
          </cell>
          <cell r="B89" t="str">
            <v>0641 - 169.ZE - MANTENA   (33) 3241-1863</v>
          </cell>
          <cell r="C89">
            <v>5</v>
          </cell>
          <cell r="D89">
            <v>9.19</v>
          </cell>
        </row>
        <row r="90">
          <cell r="A90" t="str">
            <v>170</v>
          </cell>
          <cell r="B90" t="str">
            <v>0642 - 170.ZE - MAR DE ESPANHA   (32) 3276-1169</v>
          </cell>
          <cell r="C90">
            <v>2</v>
          </cell>
          <cell r="D90">
            <v>9.19</v>
          </cell>
        </row>
        <row r="91">
          <cell r="A91" t="str">
            <v>171</v>
          </cell>
          <cell r="B91" t="str">
            <v>0643 - 171.ZE - MARIANA   (31) 3557-2148</v>
          </cell>
          <cell r="C91">
            <v>5</v>
          </cell>
          <cell r="D91">
            <v>9.19</v>
          </cell>
        </row>
        <row r="92">
          <cell r="A92" t="str">
            <v>172</v>
          </cell>
          <cell r="B92" t="str">
            <v>0644 - 172.ZE - MATEUS LEME   (31) 3535-2289</v>
          </cell>
          <cell r="C92">
            <v>3</v>
          </cell>
          <cell r="D92">
            <v>9.19</v>
          </cell>
        </row>
        <row r="93">
          <cell r="A93" t="str">
            <v>177</v>
          </cell>
          <cell r="B93" t="str">
            <v>0649 - 177.ZE - MINAS NOVAS   (33) 3764-1199</v>
          </cell>
          <cell r="C93">
            <v>2</v>
          </cell>
          <cell r="D93">
            <v>9.19</v>
          </cell>
        </row>
        <row r="94">
          <cell r="A94" t="str">
            <v>179</v>
          </cell>
          <cell r="B94" t="str">
            <v>0651 - 179.ZE - MONTE ALEGRE DE MINAS   (34) 3283-2410</v>
          </cell>
          <cell r="C94">
            <v>1</v>
          </cell>
          <cell r="D94">
            <v>9.19</v>
          </cell>
        </row>
        <row r="95">
          <cell r="A95" t="str">
            <v>183</v>
          </cell>
          <cell r="B95" t="str">
            <v>0656 - 183.ZE - MONTE SIAO   (35) 3465-2229</v>
          </cell>
          <cell r="C95">
            <v>1</v>
          </cell>
          <cell r="D95">
            <v>9.19</v>
          </cell>
        </row>
        <row r="96">
          <cell r="A96" t="str">
            <v>187</v>
          </cell>
          <cell r="B96" t="str">
            <v>0660 - 187.ZE - MURIAE   (32) 3722-2771</v>
          </cell>
          <cell r="C96">
            <v>3</v>
          </cell>
          <cell r="D96">
            <v>9.19</v>
          </cell>
        </row>
        <row r="97">
          <cell r="A97" t="str">
            <v>188</v>
          </cell>
          <cell r="B97" t="str">
            <v>0661 - 188.ZE - MUTUM   (33) 3312-1235</v>
          </cell>
          <cell r="C97">
            <v>5</v>
          </cell>
          <cell r="D97">
            <v>9.19</v>
          </cell>
        </row>
        <row r="98">
          <cell r="A98" t="str">
            <v>189</v>
          </cell>
          <cell r="B98" t="str">
            <v>0662 - 189.ZE - MUZAMBINHO   (35) 3571-2518</v>
          </cell>
          <cell r="C98">
            <v>3</v>
          </cell>
          <cell r="D98">
            <v>9.19</v>
          </cell>
        </row>
        <row r="99">
          <cell r="A99" t="str">
            <v>190</v>
          </cell>
          <cell r="B99" t="str">
            <v>0663 - 190.ZE - NANUQUE   (33) 3621-4866</v>
          </cell>
          <cell r="C99">
            <v>3</v>
          </cell>
          <cell r="D99">
            <v>9.19</v>
          </cell>
        </row>
        <row r="100">
          <cell r="A100" t="str">
            <v>197</v>
          </cell>
          <cell r="B100" t="str">
            <v>0670 - 197.ZE - OLIVEIRA   (37) 3331-3717</v>
          </cell>
          <cell r="C100">
            <v>1</v>
          </cell>
          <cell r="D100">
            <v>9.19</v>
          </cell>
        </row>
        <row r="101">
          <cell r="A101" t="str">
            <v>200</v>
          </cell>
          <cell r="B101" t="str">
            <v>0673 - 200.ZE - OURO PRETO   (31) 3551-5165</v>
          </cell>
          <cell r="C101">
            <v>2</v>
          </cell>
          <cell r="D101">
            <v>9.19</v>
          </cell>
        </row>
        <row r="102">
          <cell r="A102" t="str">
            <v>201</v>
          </cell>
          <cell r="B102" t="str">
            <v>0678 - 201.ZE - PALMA   (32) 3446-1310</v>
          </cell>
          <cell r="C102">
            <v>4</v>
          </cell>
          <cell r="D102">
            <v>9.19</v>
          </cell>
        </row>
        <row r="103">
          <cell r="A103" t="str">
            <v>203</v>
          </cell>
          <cell r="B103" t="str">
            <v>0680 - 203.ZE - PARACATU   (38) 3672-1462</v>
          </cell>
          <cell r="C103">
            <v>1</v>
          </cell>
          <cell r="D103">
            <v>9.19</v>
          </cell>
        </row>
        <row r="104">
          <cell r="A104" t="str">
            <v>205</v>
          </cell>
          <cell r="B104" t="str">
            <v>0682 - 205.ZE - PARAISOPOLIS   (35) 3651-1345</v>
          </cell>
          <cell r="C104">
            <v>3</v>
          </cell>
          <cell r="D104">
            <v>9.19</v>
          </cell>
        </row>
        <row r="105">
          <cell r="A105" t="str">
            <v>208</v>
          </cell>
          <cell r="B105" t="str">
            <v>0684 - 208.ZE - PASSA TEMPO   (37) 3335-1222</v>
          </cell>
          <cell r="C105">
            <v>2</v>
          </cell>
          <cell r="D105">
            <v>9.19</v>
          </cell>
        </row>
        <row r="106">
          <cell r="A106" t="str">
            <v>212</v>
          </cell>
          <cell r="B106" t="str">
            <v>0688 - 212.ZE - PECANHA   (33) 3411-1068</v>
          </cell>
          <cell r="C106">
            <v>3</v>
          </cell>
          <cell r="D106">
            <v>9.19</v>
          </cell>
        </row>
        <row r="107">
          <cell r="A107" t="str">
            <v>213</v>
          </cell>
          <cell r="B107" t="str">
            <v>0689 - 213.ZE - PEDRA AZUL   (33) 3751-1154</v>
          </cell>
          <cell r="C107">
            <v>3</v>
          </cell>
          <cell r="D107">
            <v>9.19</v>
          </cell>
        </row>
        <row r="108">
          <cell r="A108" t="str">
            <v>216</v>
          </cell>
          <cell r="B108" t="str">
            <v>0692 - 216.ZE - PERDOES   (35) 3864-2073</v>
          </cell>
          <cell r="C108">
            <v>2</v>
          </cell>
          <cell r="D108">
            <v>9.19</v>
          </cell>
        </row>
        <row r="109">
          <cell r="A109" t="str">
            <v>225</v>
          </cell>
          <cell r="B109" t="str">
            <v>0700 - 225.ZE - PONTE NOVA   (31) 3881-1928</v>
          </cell>
          <cell r="C109">
            <v>8</v>
          </cell>
          <cell r="D109">
            <v>9.19</v>
          </cell>
        </row>
        <row r="110">
          <cell r="A110" t="str">
            <v>226</v>
          </cell>
          <cell r="B110" t="str">
            <v>0701 - 226.ZE - PORTEIRINHA   (38) 3831-1078</v>
          </cell>
          <cell r="C110">
            <v>7</v>
          </cell>
          <cell r="D110">
            <v>9.19</v>
          </cell>
        </row>
        <row r="111">
          <cell r="A111" t="str">
            <v>227</v>
          </cell>
          <cell r="B111" t="str">
            <v>0702 - 227.ZE - POUSO ALEGRE   (35) 3422-2203</v>
          </cell>
          <cell r="C111">
            <v>2</v>
          </cell>
          <cell r="D111">
            <v>9.19</v>
          </cell>
        </row>
        <row r="112">
          <cell r="A112" t="str">
            <v>228</v>
          </cell>
          <cell r="B112" t="str">
            <v>0703 - 228.ZE - PRADOS   (32) 3353-6243</v>
          </cell>
          <cell r="C112">
            <v>2</v>
          </cell>
          <cell r="D112">
            <v>9.19</v>
          </cell>
        </row>
        <row r="113">
          <cell r="A113" t="str">
            <v>229</v>
          </cell>
          <cell r="B113" t="str">
            <v>0704 - 229.ZE - PRATA   (34) 3431-3735</v>
          </cell>
          <cell r="C113">
            <v>1</v>
          </cell>
          <cell r="D113">
            <v>9.19</v>
          </cell>
        </row>
        <row r="114">
          <cell r="A114" t="str">
            <v>231</v>
          </cell>
          <cell r="B114" t="str">
            <v>0706 - 231.ZE - RAUL SOARES   (33) 3351-1769</v>
          </cell>
          <cell r="C114">
            <v>2</v>
          </cell>
          <cell r="D114">
            <v>9.19</v>
          </cell>
        </row>
        <row r="115">
          <cell r="A115" t="str">
            <v>232</v>
          </cell>
          <cell r="B115" t="str">
            <v>0707 - 232.ZE - RESENDE COSTA   (32) 3354-1692</v>
          </cell>
          <cell r="C115">
            <v>1</v>
          </cell>
          <cell r="D115">
            <v>9.19</v>
          </cell>
        </row>
        <row r="116">
          <cell r="A116" t="str">
            <v>233</v>
          </cell>
          <cell r="B116" t="str">
            <v>0708 - 233.ZE - RESPLENDOR   (33) 3263-2023</v>
          </cell>
          <cell r="C116">
            <v>2</v>
          </cell>
          <cell r="D116">
            <v>9.19</v>
          </cell>
        </row>
        <row r="117">
          <cell r="A117" t="str">
            <v>234</v>
          </cell>
          <cell r="B117" t="str">
            <v>0709 - 234.ZE - RIO CASCA   (31) 3871-1098</v>
          </cell>
          <cell r="C117">
            <v>3</v>
          </cell>
          <cell r="D117">
            <v>9.19</v>
          </cell>
        </row>
        <row r="118">
          <cell r="A118" t="str">
            <v>239</v>
          </cell>
          <cell r="B118" t="str">
            <v>0714 - 239.ZE - RIO POMBA   (32) 3571-2254</v>
          </cell>
          <cell r="C118">
            <v>3</v>
          </cell>
          <cell r="D118">
            <v>9.19</v>
          </cell>
        </row>
        <row r="119">
          <cell r="A119" t="str">
            <v>241</v>
          </cell>
          <cell r="B119" t="str">
            <v>0716 - 241.ZE - SABARA   (31) 3671-3049</v>
          </cell>
          <cell r="C119">
            <v>1</v>
          </cell>
          <cell r="D119">
            <v>9.19</v>
          </cell>
        </row>
        <row r="120">
          <cell r="A120" t="str">
            <v>242</v>
          </cell>
          <cell r="B120" t="str">
            <v>0717 - 242.ZE - SABINOPOLIS   (33) 3423-1423</v>
          </cell>
          <cell r="C120">
            <v>4</v>
          </cell>
          <cell r="D120">
            <v>9.19</v>
          </cell>
        </row>
        <row r="121">
          <cell r="A121" t="str">
            <v>244</v>
          </cell>
          <cell r="B121" t="str">
            <v>0719 - 244.ZE - SALINAS   (38) 3841-3655</v>
          </cell>
          <cell r="C121">
            <v>2</v>
          </cell>
          <cell r="D121">
            <v>9.19</v>
          </cell>
        </row>
        <row r="122">
          <cell r="A122" t="str">
            <v>245</v>
          </cell>
          <cell r="B122" t="str">
            <v>0720 - 245.ZE - SANTA BARBARA   (31) 3832-1846</v>
          </cell>
          <cell r="C122">
            <v>6</v>
          </cell>
          <cell r="D122">
            <v>9.19</v>
          </cell>
        </row>
        <row r="123">
          <cell r="A123" t="str">
            <v>247</v>
          </cell>
          <cell r="B123" t="str">
            <v>0722 - 247.ZE - SANTA MARIA DO SUACUI   (33) 3431-1554</v>
          </cell>
          <cell r="C123">
            <v>4</v>
          </cell>
          <cell r="D123">
            <v>9.19</v>
          </cell>
        </row>
        <row r="124">
          <cell r="A124" t="str">
            <v>250</v>
          </cell>
          <cell r="B124" t="str">
            <v>0725 - 250.ZE - SANTOS DUMONT   (32) 3251-5361</v>
          </cell>
          <cell r="C124">
            <v>2</v>
          </cell>
          <cell r="D124">
            <v>9.19</v>
          </cell>
        </row>
        <row r="125">
          <cell r="A125" t="str">
            <v>251</v>
          </cell>
          <cell r="B125" t="str">
            <v>0726 - 251.ZE - SAO DOMINGOS DO PRATA   (31) 3856-1668</v>
          </cell>
          <cell r="C125">
            <v>2</v>
          </cell>
          <cell r="D125">
            <v>9.19</v>
          </cell>
        </row>
        <row r="126">
          <cell r="A126" t="str">
            <v>253</v>
          </cell>
          <cell r="B126" t="str">
            <v>0728 - 253.ZE - SAO GONCALO DO SAPUCAI   (35) 3241-2630</v>
          </cell>
          <cell r="C126">
            <v>3</v>
          </cell>
          <cell r="D126">
            <v>9.19</v>
          </cell>
        </row>
        <row r="127">
          <cell r="A127" t="str">
            <v>254</v>
          </cell>
          <cell r="B127" t="str">
            <v>0729 - 254.ZE - SAO GOTARDO   (34) 3671-2662</v>
          </cell>
          <cell r="C127">
            <v>1</v>
          </cell>
          <cell r="D127">
            <v>9.19</v>
          </cell>
        </row>
        <row r="128">
          <cell r="A128" t="str">
            <v>255</v>
          </cell>
          <cell r="B128" t="str">
            <v>0730 - 255.ZE - SAO JOAO DA PONTE   (38) 3234-1205</v>
          </cell>
          <cell r="C128">
            <v>3</v>
          </cell>
          <cell r="D128">
            <v>9.19</v>
          </cell>
        </row>
        <row r="129">
          <cell r="A129" t="str">
            <v>257</v>
          </cell>
          <cell r="B129" t="str">
            <v>0732 - 257.ZE - SAO JOAO EVANGELISTA   (33) 3412-1600</v>
          </cell>
          <cell r="C129">
            <v>5</v>
          </cell>
          <cell r="D129">
            <v>9.19</v>
          </cell>
        </row>
        <row r="130">
          <cell r="A130" t="str">
            <v>258</v>
          </cell>
          <cell r="B130" t="str">
            <v>0733 - 258.ZE - SAO JOAO NEPOMUCENO   (32) 3261-2630</v>
          </cell>
          <cell r="C130">
            <v>2</v>
          </cell>
          <cell r="D130">
            <v>9.19</v>
          </cell>
        </row>
        <row r="131">
          <cell r="A131" t="str">
            <v>259</v>
          </cell>
          <cell r="B131" t="str">
            <v>0734 - 259.ZE - SAO LOURENCO   (35) 3332-5180</v>
          </cell>
          <cell r="C131">
            <v>2</v>
          </cell>
          <cell r="D131">
            <v>9.19</v>
          </cell>
        </row>
        <row r="132">
          <cell r="A132" t="str">
            <v>261</v>
          </cell>
          <cell r="B132" t="str">
            <v>0736 - 261.ZE - SENADOR FIRMINO   (32) 3536-1167</v>
          </cell>
          <cell r="C132">
            <v>2</v>
          </cell>
          <cell r="D132">
            <v>9.19</v>
          </cell>
        </row>
        <row r="133">
          <cell r="A133" t="str">
            <v>262</v>
          </cell>
          <cell r="B133" t="str">
            <v>0737 - 262.ZE - SERRO   (38) 3541-1225</v>
          </cell>
          <cell r="C133">
            <v>1</v>
          </cell>
          <cell r="D133">
            <v>9.19</v>
          </cell>
        </row>
        <row r="134">
          <cell r="A134" t="str">
            <v>266</v>
          </cell>
          <cell r="B134" t="str">
            <v>0741 - 266.ZE - TAIOBEIRAS   (38) 3845-1650</v>
          </cell>
          <cell r="C134">
            <v>2</v>
          </cell>
          <cell r="D134">
            <v>9.19</v>
          </cell>
        </row>
        <row r="135">
          <cell r="A135" t="str">
            <v>267</v>
          </cell>
          <cell r="B135" t="str">
            <v>0742 - 267.ZE - TARUMIRIM   (33) 3233-1499</v>
          </cell>
          <cell r="C135">
            <v>1</v>
          </cell>
          <cell r="D135">
            <v>9.19</v>
          </cell>
        </row>
        <row r="136">
          <cell r="A136" t="str">
            <v>268</v>
          </cell>
          <cell r="B136" t="str">
            <v>0743 - 268.ZE - TEIXEIRAS   (31) 3895-1196</v>
          </cell>
          <cell r="C136">
            <v>4</v>
          </cell>
          <cell r="D136">
            <v>9.19</v>
          </cell>
        </row>
        <row r="137">
          <cell r="A137" t="str">
            <v>269</v>
          </cell>
          <cell r="B137" t="str">
            <v>0744 - 269.ZE - TEOFILO OTONI   (33) 3521-9351</v>
          </cell>
          <cell r="C137">
            <v>7</v>
          </cell>
          <cell r="D137">
            <v>9.19</v>
          </cell>
        </row>
        <row r="138">
          <cell r="A138" t="str">
            <v>273</v>
          </cell>
          <cell r="B138" t="str">
            <v>0748 - 273.ZE - TRES PONTAS   (35) 3265-4221</v>
          </cell>
          <cell r="C138">
            <v>3</v>
          </cell>
          <cell r="D138">
            <v>9.19</v>
          </cell>
        </row>
        <row r="139">
          <cell r="A139" t="str">
            <v>274</v>
          </cell>
          <cell r="B139" t="str">
            <v>0749 - 274.ZE - TUPACIGUARA   (34) 3281-1022</v>
          </cell>
          <cell r="C139">
            <v>5</v>
          </cell>
          <cell r="D139">
            <v>9.19</v>
          </cell>
        </row>
        <row r="140">
          <cell r="A140" t="str">
            <v>275</v>
          </cell>
          <cell r="B140" t="str">
            <v>0750 - 275.ZE - UBA   (32) 3531-5577</v>
          </cell>
          <cell r="C140">
            <v>1</v>
          </cell>
          <cell r="D140">
            <v>9.19</v>
          </cell>
        </row>
        <row r="141">
          <cell r="A141" t="str">
            <v>278</v>
          </cell>
          <cell r="B141" t="str">
            <v>0753 - 278.ZE - UBERLANDIA   (34) 3236-7119</v>
          </cell>
          <cell r="C141">
            <v>4</v>
          </cell>
          <cell r="D141">
            <v>9.19</v>
          </cell>
        </row>
        <row r="142">
          <cell r="A142" t="str">
            <v>280</v>
          </cell>
          <cell r="B142" t="str">
            <v>0755 - 280.ZE - UNAI   (38) 3676-6827</v>
          </cell>
          <cell r="C142">
            <v>2</v>
          </cell>
          <cell r="D142">
            <v>9.19</v>
          </cell>
        </row>
        <row r="143">
          <cell r="A143" t="str">
            <v>281</v>
          </cell>
          <cell r="B143" t="str">
            <v>0756 - 281.ZE - VARGINHA   (35) 3222-2800</v>
          </cell>
          <cell r="C143">
            <v>1</v>
          </cell>
          <cell r="D143">
            <v>9.19</v>
          </cell>
        </row>
        <row r="144">
          <cell r="A144" t="str">
            <v>284</v>
          </cell>
          <cell r="B144" t="str">
            <v>0759 - 284.ZE - VISCONDE DO RIO BRANCO   (32) 3551-2729</v>
          </cell>
          <cell r="C144">
            <v>1</v>
          </cell>
          <cell r="D144">
            <v>9.19</v>
          </cell>
        </row>
        <row r="145">
          <cell r="A145" t="str">
            <v>286</v>
          </cell>
          <cell r="B145" t="str">
            <v>0761 - 286.ZE - RIBEIRAO DAS NEVES   (31) 3624-2933</v>
          </cell>
          <cell r="C145">
            <v>1</v>
          </cell>
          <cell r="D145">
            <v>9.19</v>
          </cell>
        </row>
        <row r="146">
          <cell r="A146" t="str">
            <v>291</v>
          </cell>
          <cell r="B146" t="str">
            <v>0766 - 291.ZE - PERDIZES   (34) 3663-1358</v>
          </cell>
          <cell r="C146">
            <v>7</v>
          </cell>
          <cell r="D146">
            <v>9.19</v>
          </cell>
        </row>
        <row r="147">
          <cell r="A147" t="str">
            <v>293</v>
          </cell>
          <cell r="B147" t="str">
            <v>0768 - 293.ZE - PRATAPOLIS   (35) 3533-1890</v>
          </cell>
          <cell r="C147">
            <v>5</v>
          </cell>
          <cell r="D147">
            <v>9.19</v>
          </cell>
        </row>
        <row r="148">
          <cell r="A148" t="str">
            <v>294</v>
          </cell>
          <cell r="B148" t="str">
            <v>0769 - 294.ZE - RIO VERMELHO   (33) 3436-1107</v>
          </cell>
          <cell r="C148">
            <v>3</v>
          </cell>
          <cell r="D148">
            <v>9.19</v>
          </cell>
        </row>
        <row r="149">
          <cell r="A149" t="str">
            <v>297</v>
          </cell>
          <cell r="B149" t="str">
            <v>0772 - 297.ZE - ITAPAGIPE   (34) 3424-2174</v>
          </cell>
          <cell r="C149">
            <v>4</v>
          </cell>
          <cell r="D149">
            <v>9.19</v>
          </cell>
        </row>
        <row r="150">
          <cell r="A150" t="str">
            <v>298</v>
          </cell>
          <cell r="B150" t="str">
            <v>0773 - 298.ZE - NOVA SERRANA   (37) 3226-3043</v>
          </cell>
          <cell r="C150">
            <v>2</v>
          </cell>
          <cell r="D150">
            <v>9.19</v>
          </cell>
        </row>
        <row r="151">
          <cell r="A151" t="str">
            <v>302</v>
          </cell>
          <cell r="B151" t="str">
            <v>0777 - 302.ZE - CAPINOPOLIS   (34) 3263-2044</v>
          </cell>
          <cell r="C151">
            <v>3</v>
          </cell>
          <cell r="D151">
            <v>9.19</v>
          </cell>
        </row>
        <row r="152">
          <cell r="A152" t="str">
            <v>306</v>
          </cell>
          <cell r="B152" t="str">
            <v>0781 - 306.ZE - ITAMONTE   (35) 3363-2004</v>
          </cell>
          <cell r="C152">
            <v>3</v>
          </cell>
          <cell r="D152">
            <v>9.19</v>
          </cell>
        </row>
        <row r="153">
          <cell r="A153" t="str">
            <v>308</v>
          </cell>
          <cell r="B153" t="str">
            <v>0783 - 308.ZE - SANTA VITORIA   (34) 3251-2075</v>
          </cell>
          <cell r="C153">
            <v>3</v>
          </cell>
          <cell r="D153">
            <v>9.19</v>
          </cell>
        </row>
        <row r="154">
          <cell r="A154" t="str">
            <v>309</v>
          </cell>
          <cell r="B154" t="str">
            <v>0784 - 309.ZE - TRES MARIAS   (38) 3754-2405</v>
          </cell>
          <cell r="C154">
            <v>2</v>
          </cell>
          <cell r="D154">
            <v>9.19</v>
          </cell>
        </row>
        <row r="155">
          <cell r="A155" t="str">
            <v>311</v>
          </cell>
          <cell r="B155" t="str">
            <v>0786 - 311.ZE - VESPASIANO   (31) 3621-3166</v>
          </cell>
          <cell r="C155">
            <v>2</v>
          </cell>
          <cell r="D155">
            <v>9.19</v>
          </cell>
        </row>
        <row r="156">
          <cell r="A156" t="str">
            <v>312</v>
          </cell>
          <cell r="B156" t="str">
            <v>0787 - 312.ZE - SANTA LUZIA   (31) 3637-5453</v>
          </cell>
          <cell r="C156">
            <v>7</v>
          </cell>
          <cell r="D156">
            <v>9.19</v>
          </cell>
        </row>
        <row r="157">
          <cell r="A157" t="str">
            <v>SEC</v>
          </cell>
          <cell r="B157" t="str">
            <v>0847 - SECAO DE SUPORTE OPERACIONAL - SESOP</v>
          </cell>
          <cell r="C157">
            <v>6</v>
          </cell>
          <cell r="D157">
            <v>9.19</v>
          </cell>
        </row>
        <row r="158">
          <cell r="A158" t="str">
            <v>[SC</v>
          </cell>
          <cell r="B158" t="str">
            <v>0878 - [SCT] SEÇÃO DE ADMINISTRAÇÃO PREDIAL - CENTRO DE APOIO - SEADP-CA</v>
          </cell>
          <cell r="C158">
            <v>41</v>
          </cell>
          <cell r="D158">
            <v>9.19</v>
          </cell>
        </row>
        <row r="159">
          <cell r="A159" t="str">
            <v>322</v>
          </cell>
          <cell r="B159" t="str">
            <v>0903 - 322.ZE - SETE LAGOAS   (31) 3771-9539 -</v>
          </cell>
          <cell r="C159">
            <v>14</v>
          </cell>
          <cell r="D159">
            <v>9.19</v>
          </cell>
        </row>
        <row r="160">
          <cell r="A160" t="str">
            <v>321</v>
          </cell>
          <cell r="B160" t="str">
            <v>0923 - 321.ZE - RIBEIRAO DAS NEVES   (31) 3638-1564</v>
          </cell>
          <cell r="C160">
            <v>4</v>
          </cell>
          <cell r="D160">
            <v>9.19</v>
          </cell>
        </row>
        <row r="161">
          <cell r="A161" t="str">
            <v>SEÇ</v>
          </cell>
          <cell r="B161" t="str">
            <v>1035 - SEÇÃO DE ADMINISTRAÇÃO PREDIAL - SEADP</v>
          </cell>
          <cell r="C161">
            <v>225</v>
          </cell>
          <cell r="D161">
            <v>9.19</v>
          </cell>
        </row>
        <row r="162">
          <cell r="A162" t="str">
            <v>CAE</v>
          </cell>
          <cell r="B162" t="str">
            <v>1056 - CAE.090 - CENTRAL DE ATENDIMENTO AO ELEITOR / CONTAGEM</v>
          </cell>
          <cell r="C162">
            <v>1</v>
          </cell>
          <cell r="D162">
            <v>9.19</v>
          </cell>
        </row>
        <row r="163">
          <cell r="A163" t="str">
            <v>327</v>
          </cell>
          <cell r="B163" t="str">
            <v>1058 - 327.ZE - CAMPOS ALTOS   (37) 3426-2816</v>
          </cell>
          <cell r="C163">
            <v>2</v>
          </cell>
          <cell r="D163">
            <v>9.19</v>
          </cell>
        </row>
        <row r="164">
          <cell r="A164" t="str">
            <v>326</v>
          </cell>
          <cell r="B164" t="str">
            <v>1060 - 326.ZE - UBERABA   (34) 3321-8567</v>
          </cell>
          <cell r="C164">
            <v>10</v>
          </cell>
          <cell r="D164">
            <v>9.19</v>
          </cell>
        </row>
        <row r="165">
          <cell r="A165" t="str">
            <v>330</v>
          </cell>
          <cell r="B165" t="str">
            <v>1070 - 330.ZE - PATOS DE MINAS   (34) 3814-4549</v>
          </cell>
          <cell r="C165">
            <v>5</v>
          </cell>
          <cell r="D165">
            <v>9.19</v>
          </cell>
        </row>
        <row r="166">
          <cell r="A166" t="str">
            <v>SEA</v>
          </cell>
          <cell r="B166" t="str">
            <v>1126 - SEADP ED. ANEXO I  (PRUD. MORAIS, 320)</v>
          </cell>
          <cell r="C166">
            <v>171</v>
          </cell>
          <cell r="D166">
            <v>9.19</v>
          </cell>
        </row>
        <row r="167">
          <cell r="A167" t="str">
            <v>334</v>
          </cell>
          <cell r="B167" t="str">
            <v>1134 - 334.ZE - BELO HORIZONTE   (31) 3453-1281</v>
          </cell>
          <cell r="C167">
            <v>4</v>
          </cell>
          <cell r="D167">
            <v>9.19</v>
          </cell>
        </row>
        <row r="168">
          <cell r="A168" t="str">
            <v>336</v>
          </cell>
          <cell r="B168" t="str">
            <v>1167 - 336.ZE - TURMALINA   (38) 3527-1388</v>
          </cell>
          <cell r="C168">
            <v>1</v>
          </cell>
          <cell r="D168">
            <v>9.19</v>
          </cell>
        </row>
        <row r="169">
          <cell r="A169" t="str">
            <v>339</v>
          </cell>
          <cell r="B169" t="str">
            <v>1175 - 339.ZE - JEQUERI   (31) 3877-1413</v>
          </cell>
          <cell r="C169">
            <v>6</v>
          </cell>
          <cell r="D169">
            <v>9.19</v>
          </cell>
        </row>
        <row r="170">
          <cell r="A170" t="str">
            <v>347</v>
          </cell>
          <cell r="B170" t="str">
            <v>1258 - 347.ZE - UBERABA   (34) 3316-5094</v>
          </cell>
          <cell r="C170">
            <v>5</v>
          </cell>
          <cell r="D170">
            <v>9.19</v>
          </cell>
        </row>
        <row r="171">
          <cell r="A171" t="str">
            <v>348</v>
          </cell>
          <cell r="B171" t="str">
            <v>1266 - 348.ZE - IPATINGA   (31) 3825-5167</v>
          </cell>
          <cell r="C171">
            <v>5</v>
          </cell>
          <cell r="D171">
            <v>9.19</v>
          </cell>
        </row>
        <row r="172">
          <cell r="A172" t="str">
            <v>350</v>
          </cell>
          <cell r="B172" t="str">
            <v>1287 - 350.ZE - POÇOS DE CALDAS</v>
          </cell>
          <cell r="C172">
            <v>8</v>
          </cell>
          <cell r="D172">
            <v>9.19</v>
          </cell>
        </row>
        <row r="173">
          <cell r="A173" t="str">
            <v>SEA</v>
          </cell>
          <cell r="B173" t="str">
            <v>1310 - SEADP - ED. STRADIVARIUS</v>
          </cell>
          <cell r="C173">
            <v>20</v>
          </cell>
          <cell r="D173">
            <v>9.19</v>
          </cell>
        </row>
      </sheetData>
      <sheetData sheetId="14" refreshError="1">
        <row r="1">
          <cell r="A1" t="str">
            <v>ZE</v>
          </cell>
          <cell r="B1" t="str">
            <v>U.R.</v>
          </cell>
          <cell r="C1" t="str">
            <v xml:space="preserve"> Qtde. Fornecida</v>
          </cell>
          <cell r="D1" t="str">
            <v>Preço Médio de Saída</v>
          </cell>
        </row>
        <row r="2">
          <cell r="A2" t="str">
            <v>- C</v>
          </cell>
          <cell r="B2" t="str">
            <v>001022 - CAE.920 - BELO HORIZONTE (VENDA NOVA) - CENTRAL DE ATENDIMENTO AO ELEITOR</v>
          </cell>
          <cell r="C2">
            <v>3</v>
          </cell>
          <cell r="D2">
            <v>15.26</v>
          </cell>
        </row>
        <row r="3">
          <cell r="A3" t="str">
            <v>001</v>
          </cell>
          <cell r="B3" t="str">
            <v>0465 - 001.ZE - ABAETE   (37) 3541-1673</v>
          </cell>
          <cell r="C3">
            <v>1</v>
          </cell>
          <cell r="D3">
            <v>15.26</v>
          </cell>
        </row>
        <row r="4">
          <cell r="A4" t="str">
            <v>002</v>
          </cell>
          <cell r="B4" t="str">
            <v>0467 - 002.ZE - ABRE CAMPO   (31) 3872-1602</v>
          </cell>
          <cell r="C4">
            <v>6</v>
          </cell>
          <cell r="D4">
            <v>15.26</v>
          </cell>
        </row>
        <row r="5">
          <cell r="A5" t="str">
            <v>003</v>
          </cell>
          <cell r="B5" t="str">
            <v>0468 - 003.ZE - ACUCENA   (33) 3298-1227</v>
          </cell>
          <cell r="C5">
            <v>4</v>
          </cell>
          <cell r="D5">
            <v>15.26</v>
          </cell>
        </row>
        <row r="6">
          <cell r="A6" t="str">
            <v>006</v>
          </cell>
          <cell r="B6" t="str">
            <v>0471 - 006.ZE - AIURUOCA   (35) 3344-1415</v>
          </cell>
          <cell r="C6">
            <v>4</v>
          </cell>
          <cell r="D6">
            <v>15.26</v>
          </cell>
        </row>
        <row r="7">
          <cell r="A7" t="str">
            <v>008</v>
          </cell>
          <cell r="B7" t="str">
            <v>0473 - 008.ZE - ALFENAS   (35) 3291-4563</v>
          </cell>
          <cell r="C7">
            <v>1</v>
          </cell>
          <cell r="D7">
            <v>15.26</v>
          </cell>
        </row>
        <row r="8">
          <cell r="A8" t="str">
            <v>009</v>
          </cell>
          <cell r="B8" t="str">
            <v>0474 - 009.ZE - ALMENARA   (33) 3721-1679</v>
          </cell>
          <cell r="C8">
            <v>1</v>
          </cell>
          <cell r="D8">
            <v>15.26</v>
          </cell>
        </row>
        <row r="9">
          <cell r="A9" t="str">
            <v>012</v>
          </cell>
          <cell r="B9" t="str">
            <v>0477 - 012.ZE - ALVINOPOLIS   (31) 3855-1570</v>
          </cell>
          <cell r="C9">
            <v>1</v>
          </cell>
          <cell r="D9">
            <v>15.26</v>
          </cell>
        </row>
        <row r="10">
          <cell r="A10" t="str">
            <v>013</v>
          </cell>
          <cell r="B10" t="str">
            <v>0478 - 013.ZE - ANDRADAS   (35) 3731-1407</v>
          </cell>
          <cell r="C10">
            <v>2</v>
          </cell>
          <cell r="D10">
            <v>15.26</v>
          </cell>
        </row>
        <row r="11">
          <cell r="A11" t="str">
            <v>016</v>
          </cell>
          <cell r="B11" t="str">
            <v>0481 - 016.ZE - ARAGUARI   (34) 3690-3156</v>
          </cell>
          <cell r="C11">
            <v>5</v>
          </cell>
          <cell r="D11">
            <v>15.26</v>
          </cell>
        </row>
        <row r="12">
          <cell r="A12" t="str">
            <v>017</v>
          </cell>
          <cell r="B12" t="str">
            <v>0482 - 017.ZE - ARAXA   (34) 3661-1511</v>
          </cell>
          <cell r="C12">
            <v>2</v>
          </cell>
          <cell r="D12">
            <v>15.26</v>
          </cell>
        </row>
        <row r="13">
          <cell r="A13" t="str">
            <v>018</v>
          </cell>
          <cell r="B13" t="str">
            <v>0483 - 018.ZE - ARCOS   (37) 3351-3033</v>
          </cell>
          <cell r="C13">
            <v>3</v>
          </cell>
          <cell r="D13">
            <v>15.26</v>
          </cell>
        </row>
        <row r="14">
          <cell r="A14" t="str">
            <v>038</v>
          </cell>
          <cell r="B14" t="str">
            <v>0508 - 038.ZE - BELO HORIZONTE   (31) 3453-6006</v>
          </cell>
          <cell r="C14">
            <v>4</v>
          </cell>
          <cell r="D14">
            <v>15.26</v>
          </cell>
        </row>
        <row r="15">
          <cell r="A15" t="str">
            <v>044</v>
          </cell>
          <cell r="B15" t="str">
            <v>0514 - 044.ZE - BOCAIUVA   (38) 3251-1166</v>
          </cell>
          <cell r="C15">
            <v>1</v>
          </cell>
          <cell r="D15">
            <v>15.26</v>
          </cell>
        </row>
        <row r="16">
          <cell r="A16" t="str">
            <v>045</v>
          </cell>
          <cell r="B16" t="str">
            <v>0515 - 045.ZE - BOM DESPACHO   (37) 3521-1688</v>
          </cell>
          <cell r="C16">
            <v>1</v>
          </cell>
          <cell r="D16">
            <v>15.26</v>
          </cell>
        </row>
        <row r="17">
          <cell r="A17" t="str">
            <v>047</v>
          </cell>
          <cell r="B17" t="str">
            <v>0517 - 047.ZE - BONFIM   (31) 3576-1377</v>
          </cell>
          <cell r="C17">
            <v>1</v>
          </cell>
          <cell r="D17">
            <v>15.26</v>
          </cell>
        </row>
        <row r="18">
          <cell r="A18" t="str">
            <v>051</v>
          </cell>
          <cell r="B18" t="str">
            <v>0520 - 051.ZE - BRAZÓPOLIS   (35) 3641-1600</v>
          </cell>
          <cell r="C18">
            <v>3</v>
          </cell>
          <cell r="D18">
            <v>15.26</v>
          </cell>
        </row>
        <row r="19">
          <cell r="A19" t="str">
            <v>061</v>
          </cell>
          <cell r="B19" t="str">
            <v>0530 - 061.ZE - CAMPANHA   (35) 3261-1585</v>
          </cell>
          <cell r="C19">
            <v>1</v>
          </cell>
          <cell r="D19">
            <v>15.26</v>
          </cell>
        </row>
        <row r="20">
          <cell r="A20" t="str">
            <v>068</v>
          </cell>
          <cell r="B20" t="str">
            <v>0537 - 068.ZE - CARANDAI   (32) 3361-1000</v>
          </cell>
          <cell r="C20">
            <v>1</v>
          </cell>
          <cell r="D20">
            <v>15.26</v>
          </cell>
        </row>
        <row r="21">
          <cell r="A21" t="str">
            <v>069</v>
          </cell>
          <cell r="B21" t="str">
            <v>0538 - 069.ZE - CARANGOLA   (32) 3741-1487</v>
          </cell>
          <cell r="C21">
            <v>1</v>
          </cell>
          <cell r="D21">
            <v>15.26</v>
          </cell>
        </row>
        <row r="22">
          <cell r="A22" t="str">
            <v>077</v>
          </cell>
          <cell r="B22" t="str">
            <v>0546 - 077.ZE - CARMO DO RIO CLARO   (35) 3561-1793</v>
          </cell>
          <cell r="C22">
            <v>2</v>
          </cell>
          <cell r="D22">
            <v>15.26</v>
          </cell>
        </row>
        <row r="23">
          <cell r="A23" t="str">
            <v>078</v>
          </cell>
          <cell r="B23" t="str">
            <v>0547 - 078.ZE - CASSIA   (35) 3541-1613</v>
          </cell>
          <cell r="C23">
            <v>1</v>
          </cell>
          <cell r="D23">
            <v>15.26</v>
          </cell>
        </row>
        <row r="24">
          <cell r="A24" t="str">
            <v>080</v>
          </cell>
          <cell r="B24" t="str">
            <v>0549 - 080.ZE - CAXAMBU   (35) 3341-3402</v>
          </cell>
          <cell r="C24">
            <v>1</v>
          </cell>
          <cell r="D24">
            <v>15.26</v>
          </cell>
        </row>
        <row r="25">
          <cell r="A25" t="str">
            <v>083</v>
          </cell>
          <cell r="B25" t="str">
            <v>0552 - 083.ZE - CONCEICAO DO MATO DENTRO   (31) 3868-1833</v>
          </cell>
          <cell r="C25">
            <v>4</v>
          </cell>
          <cell r="D25">
            <v>15.26</v>
          </cell>
        </row>
        <row r="26">
          <cell r="A26" t="str">
            <v>094</v>
          </cell>
          <cell r="B26" t="str">
            <v>0563 - 094.ZE - CORACAO DE JESUS   (38) 3228-1138</v>
          </cell>
          <cell r="C26">
            <v>1</v>
          </cell>
          <cell r="D26">
            <v>15.26</v>
          </cell>
        </row>
        <row r="27">
          <cell r="A27" t="str">
            <v>096</v>
          </cell>
          <cell r="B27" t="str">
            <v>0568 - 096.ZE - COROMANDEL   (34) 3841-2459</v>
          </cell>
          <cell r="C27">
            <v>1</v>
          </cell>
          <cell r="D27">
            <v>15.26</v>
          </cell>
        </row>
        <row r="28">
          <cell r="A28" t="str">
            <v>098</v>
          </cell>
          <cell r="B28" t="str">
            <v>0570 - 098.ZE - TIMOTEO   (31) 3847-4807</v>
          </cell>
          <cell r="C28">
            <v>1</v>
          </cell>
          <cell r="D28">
            <v>15.26</v>
          </cell>
        </row>
        <row r="29">
          <cell r="A29" t="str">
            <v>100</v>
          </cell>
          <cell r="B29" t="str">
            <v>0572 - 100.ZE - CURVELO   (38) 3721-3722</v>
          </cell>
          <cell r="C29">
            <v>1</v>
          </cell>
          <cell r="D29">
            <v>15.26</v>
          </cell>
        </row>
        <row r="30">
          <cell r="A30" t="str">
            <v>103</v>
          </cell>
          <cell r="B30" t="str">
            <v>0575 - 103.ZE - DIVINOPOLIS   (37) 3222-6343</v>
          </cell>
          <cell r="C30">
            <v>1</v>
          </cell>
          <cell r="D30">
            <v>15.26</v>
          </cell>
        </row>
        <row r="31">
          <cell r="A31" t="str">
            <v>107</v>
          </cell>
          <cell r="B31" t="str">
            <v>0579 - 107.ZE - ERVALIA   (32) 3554-1468</v>
          </cell>
          <cell r="C31">
            <v>4</v>
          </cell>
          <cell r="D31">
            <v>15.26</v>
          </cell>
        </row>
        <row r="32">
          <cell r="A32" t="str">
            <v>114</v>
          </cell>
          <cell r="B32" t="str">
            <v>0586 - 114.ZE - FORMIGA   (37) 3321-1846</v>
          </cell>
          <cell r="C32">
            <v>3</v>
          </cell>
          <cell r="D32">
            <v>15.26</v>
          </cell>
        </row>
        <row r="33">
          <cell r="A33" t="str">
            <v>116</v>
          </cell>
          <cell r="B33" t="str">
            <v>0588 - 116.ZE - FRUTAL   (34) 3421-8585</v>
          </cell>
          <cell r="C33">
            <v>2</v>
          </cell>
          <cell r="D33">
            <v>15.26</v>
          </cell>
        </row>
        <row r="34">
          <cell r="A34" t="str">
            <v>118</v>
          </cell>
          <cell r="B34" t="str">
            <v>0590 - 118.ZE - GOVERNADOR VALADARES   (33) 3271-2018</v>
          </cell>
          <cell r="C34">
            <v>6</v>
          </cell>
          <cell r="D34">
            <v>15.26</v>
          </cell>
        </row>
        <row r="35">
          <cell r="A35" t="str">
            <v>120</v>
          </cell>
          <cell r="B35" t="str">
            <v>0592 - 120.ZE - GRAO MOGOL   (38) 3238-1166</v>
          </cell>
          <cell r="C35">
            <v>3</v>
          </cell>
          <cell r="D35">
            <v>15.26</v>
          </cell>
        </row>
        <row r="36">
          <cell r="A36" t="str">
            <v>126</v>
          </cell>
          <cell r="B36" t="str">
            <v>0598 - 126.ZE - IBIA   (34) 3631-2124</v>
          </cell>
          <cell r="C36">
            <v>2</v>
          </cell>
          <cell r="D36">
            <v>15.26</v>
          </cell>
        </row>
        <row r="37">
          <cell r="A37" t="str">
            <v>127</v>
          </cell>
          <cell r="B37" t="str">
            <v>0599 - 127.ZE - IBIRACI   (35) 3544-1207</v>
          </cell>
          <cell r="C37">
            <v>1</v>
          </cell>
          <cell r="D37">
            <v>15.26</v>
          </cell>
        </row>
        <row r="38">
          <cell r="A38" t="str">
            <v>128</v>
          </cell>
          <cell r="B38" t="str">
            <v>0600 - 128.ZE - INHAPIM   (33) 3315-1610</v>
          </cell>
          <cell r="C38">
            <v>6</v>
          </cell>
          <cell r="D38">
            <v>15.26</v>
          </cell>
        </row>
        <row r="39">
          <cell r="A39" t="str">
            <v>133</v>
          </cell>
          <cell r="B39" t="str">
            <v>0605 - 133.ZE - ITABIRITO   (31) 3561-1467</v>
          </cell>
          <cell r="C39">
            <v>1</v>
          </cell>
          <cell r="D39">
            <v>15.26</v>
          </cell>
        </row>
        <row r="40">
          <cell r="A40" t="str">
            <v>134</v>
          </cell>
          <cell r="B40" t="str">
            <v>0606 - 134.ZE - ITAJUBA   (35) 3622-2244</v>
          </cell>
          <cell r="C40">
            <v>3</v>
          </cell>
          <cell r="D40">
            <v>15.26</v>
          </cell>
        </row>
        <row r="41">
          <cell r="A41" t="str">
            <v>135</v>
          </cell>
          <cell r="B41" t="str">
            <v>0607 - 135.ZE - ITAMARANDIBA   (38) 3521-1488</v>
          </cell>
          <cell r="C41">
            <v>3</v>
          </cell>
          <cell r="D41">
            <v>15.26</v>
          </cell>
        </row>
        <row r="42">
          <cell r="A42" t="str">
            <v>140</v>
          </cell>
          <cell r="B42" t="str">
            <v>0612 - 140.ZE - ITAUNA   (37) 3241-1080</v>
          </cell>
          <cell r="C42">
            <v>7</v>
          </cell>
          <cell r="D42">
            <v>15.26</v>
          </cell>
        </row>
        <row r="43">
          <cell r="A43" t="str">
            <v>142</v>
          </cell>
          <cell r="B43" t="str">
            <v>0614 - 142.ZE - ITURAMA   (34) 3411-4402</v>
          </cell>
          <cell r="C43">
            <v>1</v>
          </cell>
          <cell r="D43">
            <v>15.26</v>
          </cell>
        </row>
        <row r="44">
          <cell r="A44" t="str">
            <v>143</v>
          </cell>
          <cell r="B44" t="str">
            <v>0615 - 143.ZE - JABOTICATUBAS   (31) 3683-1241</v>
          </cell>
          <cell r="C44">
            <v>1</v>
          </cell>
          <cell r="D44">
            <v>15.26</v>
          </cell>
        </row>
        <row r="45">
          <cell r="A45" t="str">
            <v>147</v>
          </cell>
          <cell r="B45" t="str">
            <v>0619 - 147.ZE - JANAUBA   (38) 3821-2003</v>
          </cell>
          <cell r="C45">
            <v>2</v>
          </cell>
          <cell r="D45">
            <v>15.26</v>
          </cell>
        </row>
        <row r="46">
          <cell r="A46" t="str">
            <v>148</v>
          </cell>
          <cell r="B46" t="str">
            <v>0620 - 148.ZE - JANUARIA   (38) 3621-2370</v>
          </cell>
          <cell r="C46">
            <v>5</v>
          </cell>
          <cell r="D46">
            <v>15.26</v>
          </cell>
        </row>
        <row r="47">
          <cell r="A47" t="str">
            <v>150</v>
          </cell>
          <cell r="B47" t="str">
            <v>0622 - 150.ZE - JOAO MONLEVADE   (31) 3852-5799</v>
          </cell>
          <cell r="C47">
            <v>3</v>
          </cell>
          <cell r="D47">
            <v>15.26</v>
          </cell>
        </row>
        <row r="48">
          <cell r="A48" t="str">
            <v>151</v>
          </cell>
          <cell r="B48" t="str">
            <v>0623 - 151.ZE - JOAO PINHEIRO   (38) 3561-2884</v>
          </cell>
          <cell r="C48">
            <v>1</v>
          </cell>
          <cell r="D48">
            <v>15.26</v>
          </cell>
        </row>
        <row r="49">
          <cell r="A49" t="str">
            <v>153</v>
          </cell>
          <cell r="B49" t="str">
            <v>0625 - 153.ZE - JUIZ DE FORA   (32) 3217-3344</v>
          </cell>
          <cell r="C49">
            <v>4</v>
          </cell>
          <cell r="D49">
            <v>15.26</v>
          </cell>
        </row>
        <row r="50">
          <cell r="A50" t="str">
            <v>158</v>
          </cell>
          <cell r="B50" t="str">
            <v>0630 - 158.ZE - LAJINHA   (33) 3344-1699</v>
          </cell>
          <cell r="C50">
            <v>2</v>
          </cell>
          <cell r="D50">
            <v>15.26</v>
          </cell>
        </row>
        <row r="51">
          <cell r="A51" t="str">
            <v>160</v>
          </cell>
          <cell r="B51" t="str">
            <v>0632 - 160.ZE - LAVRAS   (35) 3821-5480</v>
          </cell>
          <cell r="C51">
            <v>4</v>
          </cell>
          <cell r="D51">
            <v>15.26</v>
          </cell>
        </row>
        <row r="52">
          <cell r="A52" t="str">
            <v>161</v>
          </cell>
          <cell r="B52" t="str">
            <v>0633 - 161.ZE - LEOPOLDINA   (32) 3441-5160</v>
          </cell>
          <cell r="C52">
            <v>2</v>
          </cell>
          <cell r="D52">
            <v>15.26</v>
          </cell>
        </row>
        <row r="53">
          <cell r="A53" t="str">
            <v>162</v>
          </cell>
          <cell r="B53" t="str">
            <v>0634 - 162.ZE - LIMA DUARTE   (32) 3281-1122</v>
          </cell>
          <cell r="D53">
            <v>15.26</v>
          </cell>
        </row>
        <row r="54">
          <cell r="A54" t="str">
            <v>164</v>
          </cell>
          <cell r="B54" t="str">
            <v>0636 - 164.ZE - MACHADO   (35) 3295-3198</v>
          </cell>
          <cell r="C54">
            <v>2</v>
          </cell>
          <cell r="D54">
            <v>15.26</v>
          </cell>
        </row>
        <row r="55">
          <cell r="A55" t="str">
            <v>166</v>
          </cell>
          <cell r="B55" t="str">
            <v>0638 - 166.ZE - MANGA   (38) 3615-1409</v>
          </cell>
          <cell r="C55">
            <v>1</v>
          </cell>
          <cell r="D55">
            <v>15.26</v>
          </cell>
        </row>
        <row r="56">
          <cell r="A56" t="str">
            <v>172</v>
          </cell>
          <cell r="B56" t="str">
            <v>0644 - 172.ZE - MATEUS LEME   (31) 3535-2289</v>
          </cell>
          <cell r="C56">
            <v>1</v>
          </cell>
          <cell r="D56">
            <v>15.26</v>
          </cell>
        </row>
        <row r="57">
          <cell r="A57" t="str">
            <v>173</v>
          </cell>
          <cell r="B57" t="str">
            <v>0645 - 173.ZE - MATIAS BARBOSA   (32) 3273-1048</v>
          </cell>
          <cell r="C57">
            <v>2</v>
          </cell>
          <cell r="D57">
            <v>15.26</v>
          </cell>
        </row>
        <row r="58">
          <cell r="A58" t="str">
            <v>176</v>
          </cell>
          <cell r="B58" t="str">
            <v>0648 - 176.ZE - MESQUITA   (33) 3251-1372</v>
          </cell>
          <cell r="C58">
            <v>2</v>
          </cell>
          <cell r="D58">
            <v>15.26</v>
          </cell>
        </row>
        <row r="59">
          <cell r="A59" t="str">
            <v>177</v>
          </cell>
          <cell r="B59" t="str">
            <v>0649 - 177.ZE - MINAS NOVAS   (33) 3764-1199</v>
          </cell>
          <cell r="C59">
            <v>2</v>
          </cell>
          <cell r="D59">
            <v>15.26</v>
          </cell>
        </row>
        <row r="60">
          <cell r="A60" t="str">
            <v>112</v>
          </cell>
          <cell r="B60" t="str">
            <v>0653 - 112.ZE - EXTREMA   (35) 3435-2015</v>
          </cell>
          <cell r="C60">
            <v>3</v>
          </cell>
          <cell r="D60">
            <v>15.26</v>
          </cell>
        </row>
        <row r="61">
          <cell r="A61" t="str">
            <v>182</v>
          </cell>
          <cell r="B61" t="str">
            <v>0655 - 182.ZE - MONTE SANTO DE MINAS   (35) 3591-2390</v>
          </cell>
          <cell r="C61">
            <v>1</v>
          </cell>
          <cell r="D61">
            <v>15.26</v>
          </cell>
        </row>
        <row r="62">
          <cell r="A62" t="str">
            <v>183</v>
          </cell>
          <cell r="B62" t="str">
            <v>0656 - 183.ZE - MONTE SIAO   (35) 3465-2229</v>
          </cell>
          <cell r="C62">
            <v>2</v>
          </cell>
          <cell r="D62">
            <v>15.26</v>
          </cell>
        </row>
        <row r="63">
          <cell r="A63" t="str">
            <v>188</v>
          </cell>
          <cell r="B63" t="str">
            <v>0661 - 188.ZE - MUTUM   (33) 3312-1235</v>
          </cell>
          <cell r="C63">
            <v>2</v>
          </cell>
          <cell r="D63">
            <v>15.26</v>
          </cell>
        </row>
        <row r="64">
          <cell r="A64" t="str">
            <v>196</v>
          </cell>
          <cell r="B64" t="str">
            <v>0669 - 196.ZE - NOVO CRUZEIRO   (33) 3533-1345</v>
          </cell>
          <cell r="C64">
            <v>2</v>
          </cell>
          <cell r="D64">
            <v>15.26</v>
          </cell>
        </row>
        <row r="65">
          <cell r="A65" t="str">
            <v>197</v>
          </cell>
          <cell r="B65" t="str">
            <v>0670 - 197.ZE - OLIVEIRA   (37) 3331-3717</v>
          </cell>
          <cell r="C65">
            <v>2</v>
          </cell>
          <cell r="D65">
            <v>15.26</v>
          </cell>
        </row>
        <row r="66">
          <cell r="A66" t="str">
            <v>199</v>
          </cell>
          <cell r="B66" t="str">
            <v>0672 - 199.ZE - OURO FINO   (35) 3441-3788</v>
          </cell>
          <cell r="C66">
            <v>4</v>
          </cell>
          <cell r="D66">
            <v>15.26</v>
          </cell>
        </row>
        <row r="67">
          <cell r="A67" t="str">
            <v>200</v>
          </cell>
          <cell r="B67" t="str">
            <v>0673 - 200.ZE - OURO PRETO   (31) 3551-5165</v>
          </cell>
          <cell r="C67">
            <v>2</v>
          </cell>
          <cell r="D67">
            <v>15.26</v>
          </cell>
        </row>
        <row r="68">
          <cell r="A68" t="str">
            <v>201</v>
          </cell>
          <cell r="B68" t="str">
            <v>0678 - 201.ZE - PALMA   (32) 3446-1310</v>
          </cell>
          <cell r="C68">
            <v>1</v>
          </cell>
          <cell r="D68">
            <v>15.26</v>
          </cell>
        </row>
        <row r="69">
          <cell r="A69" t="str">
            <v>203</v>
          </cell>
          <cell r="B69" t="str">
            <v>0680 - 203.ZE - PARACATU   (38) 3672-1462</v>
          </cell>
          <cell r="C69">
            <v>1</v>
          </cell>
          <cell r="D69">
            <v>15.26</v>
          </cell>
        </row>
        <row r="70">
          <cell r="A70" t="str">
            <v>208</v>
          </cell>
          <cell r="B70" t="str">
            <v>0684 - 208.ZE - PASSA TEMPO   (37) 3335-1222</v>
          </cell>
          <cell r="C70">
            <v>2</v>
          </cell>
          <cell r="D70">
            <v>15.26</v>
          </cell>
        </row>
        <row r="71">
          <cell r="A71" t="str">
            <v>209</v>
          </cell>
          <cell r="B71" t="str">
            <v>0685 - 209.ZE - PASSOS   (35) 3521-9504</v>
          </cell>
          <cell r="C71">
            <v>2</v>
          </cell>
          <cell r="D71">
            <v>15.26</v>
          </cell>
        </row>
        <row r="72">
          <cell r="A72" t="str">
            <v>212</v>
          </cell>
          <cell r="B72" t="str">
            <v>0688 - 212.ZE - PECANHA   (33) 3411-1068</v>
          </cell>
          <cell r="C72">
            <v>3</v>
          </cell>
          <cell r="D72">
            <v>15.26</v>
          </cell>
        </row>
        <row r="73">
          <cell r="A73" t="str">
            <v>213</v>
          </cell>
          <cell r="B73" t="str">
            <v>0689 - 213.ZE - PEDRA AZUL   (33) 3751-1154</v>
          </cell>
          <cell r="C73">
            <v>7</v>
          </cell>
          <cell r="D73">
            <v>15.26</v>
          </cell>
        </row>
        <row r="74">
          <cell r="A74" t="str">
            <v>220</v>
          </cell>
          <cell r="B74" t="str">
            <v>0695 - 220.ZE - PIUMHI   (37) 3371-2636</v>
          </cell>
          <cell r="C74">
            <v>5</v>
          </cell>
          <cell r="D74">
            <v>15.26</v>
          </cell>
        </row>
        <row r="75">
          <cell r="A75" t="str">
            <v>225</v>
          </cell>
          <cell r="B75" t="str">
            <v>0700 - 225.ZE - PONTE NOVA   (31) 3881-1928</v>
          </cell>
          <cell r="C75">
            <v>7</v>
          </cell>
          <cell r="D75">
            <v>15.26</v>
          </cell>
        </row>
        <row r="76">
          <cell r="A76" t="str">
            <v>227</v>
          </cell>
          <cell r="B76" t="str">
            <v>0702 - 227.ZE - POUSO ALEGRE   (35) 3422-2203</v>
          </cell>
          <cell r="C76">
            <v>3</v>
          </cell>
          <cell r="D76">
            <v>15.26</v>
          </cell>
        </row>
        <row r="77">
          <cell r="A77" t="str">
            <v>229</v>
          </cell>
          <cell r="B77" t="str">
            <v>0704 - 229.ZE - PRATA   (34) 3431-3735</v>
          </cell>
          <cell r="C77">
            <v>6</v>
          </cell>
          <cell r="D77">
            <v>15.26</v>
          </cell>
        </row>
        <row r="78">
          <cell r="A78" t="str">
            <v>231</v>
          </cell>
          <cell r="B78" t="str">
            <v>0706 - 231.ZE - RAUL SOARES   (33) 3351-1769</v>
          </cell>
          <cell r="C78">
            <v>1</v>
          </cell>
          <cell r="D78">
            <v>15.26</v>
          </cell>
        </row>
        <row r="79">
          <cell r="A79" t="str">
            <v>233</v>
          </cell>
          <cell r="B79" t="str">
            <v>0708 - 233.ZE - RESPLENDOR   (33) 3263-2023</v>
          </cell>
          <cell r="C79">
            <v>2</v>
          </cell>
          <cell r="D79">
            <v>15.26</v>
          </cell>
        </row>
        <row r="80">
          <cell r="A80" t="str">
            <v>235</v>
          </cell>
          <cell r="B80" t="str">
            <v>0710 - 235.ZE - RIO NOVO   (32) 3274-1128</v>
          </cell>
          <cell r="C80">
            <v>2</v>
          </cell>
          <cell r="D80">
            <v>15.26</v>
          </cell>
        </row>
        <row r="81">
          <cell r="A81" t="str">
            <v>240</v>
          </cell>
          <cell r="B81" t="str">
            <v>0715 - 240.ZE - RIO PRETO   (32) 3283-1533</v>
          </cell>
          <cell r="C81">
            <v>4</v>
          </cell>
          <cell r="D81">
            <v>15.26</v>
          </cell>
        </row>
        <row r="82">
          <cell r="A82" t="str">
            <v>244</v>
          </cell>
          <cell r="B82" t="str">
            <v>0719 - 244.ZE - SALINAS   (38) 3841-3655</v>
          </cell>
          <cell r="C82">
            <v>2</v>
          </cell>
          <cell r="D82">
            <v>15.26</v>
          </cell>
        </row>
        <row r="83">
          <cell r="A83" t="str">
            <v>245</v>
          </cell>
          <cell r="B83" t="str">
            <v>0720 - 245.ZE - SANTA BARBARA   (31) 3832-1846</v>
          </cell>
          <cell r="C83">
            <v>2</v>
          </cell>
          <cell r="D83">
            <v>15.26</v>
          </cell>
        </row>
        <row r="84">
          <cell r="A84" t="str">
            <v>246</v>
          </cell>
          <cell r="B84" t="str">
            <v>0721 - 246.ZE - SANTA LUZIA   (31) 3641-5211</v>
          </cell>
          <cell r="C84">
            <v>3</v>
          </cell>
          <cell r="D84">
            <v>15.26</v>
          </cell>
        </row>
        <row r="85">
          <cell r="A85" t="str">
            <v>250</v>
          </cell>
          <cell r="B85" t="str">
            <v>0725 - 250.ZE - SANTOS DUMONT   (32) 3251-5361</v>
          </cell>
          <cell r="C85">
            <v>6</v>
          </cell>
          <cell r="D85">
            <v>15.26</v>
          </cell>
        </row>
        <row r="86">
          <cell r="A86" t="str">
            <v>251</v>
          </cell>
          <cell r="B86" t="str">
            <v>0726 - 251.ZE - SAO DOMINGOS DO PRATA   (31) 3856-1668</v>
          </cell>
          <cell r="C86">
            <v>2</v>
          </cell>
          <cell r="D86">
            <v>15.26</v>
          </cell>
        </row>
        <row r="87">
          <cell r="A87" t="str">
            <v>252</v>
          </cell>
          <cell r="B87" t="str">
            <v>0727 - 252.ZE - SAO FRANCISCO   (38) 3631-1602</v>
          </cell>
          <cell r="C87">
            <v>1</v>
          </cell>
          <cell r="D87">
            <v>15.26</v>
          </cell>
        </row>
        <row r="88">
          <cell r="A88" t="str">
            <v>255</v>
          </cell>
          <cell r="B88" t="str">
            <v>0730 - 255.ZE - SAO JOAO DA PONTE   (38) 3234-1205</v>
          </cell>
          <cell r="C88">
            <v>3</v>
          </cell>
          <cell r="D88">
            <v>15.26</v>
          </cell>
        </row>
        <row r="89">
          <cell r="A89" t="str">
            <v>259</v>
          </cell>
          <cell r="B89" t="str">
            <v>0734 - 259.ZE - SAO LOURENCO   (35) 3332-5180</v>
          </cell>
          <cell r="C89">
            <v>3</v>
          </cell>
          <cell r="D89">
            <v>15.26</v>
          </cell>
        </row>
        <row r="90">
          <cell r="A90" t="str">
            <v>267</v>
          </cell>
          <cell r="B90" t="str">
            <v>0742 - 267.ZE - TARUMIRIM   (33) 3233-1499</v>
          </cell>
          <cell r="C90">
            <v>2</v>
          </cell>
          <cell r="D90">
            <v>15.26</v>
          </cell>
        </row>
        <row r="91">
          <cell r="A91" t="str">
            <v>273</v>
          </cell>
          <cell r="B91" t="str">
            <v>0748 - 273.ZE - TRES PONTAS   (35) 3265-4221</v>
          </cell>
          <cell r="C91">
            <v>1</v>
          </cell>
          <cell r="D91">
            <v>15.26</v>
          </cell>
        </row>
        <row r="92">
          <cell r="A92" t="str">
            <v>274</v>
          </cell>
          <cell r="B92" t="str">
            <v>0749 - 274.ZE - TUPACIGUARA   (34) 3281-1022</v>
          </cell>
          <cell r="C92">
            <v>2</v>
          </cell>
          <cell r="D92">
            <v>15.26</v>
          </cell>
        </row>
        <row r="93">
          <cell r="A93" t="str">
            <v>275</v>
          </cell>
          <cell r="B93" t="str">
            <v>0750 - 275.ZE - UBA   (32) 3531-5577</v>
          </cell>
          <cell r="C93">
            <v>1</v>
          </cell>
          <cell r="D93">
            <v>15.26</v>
          </cell>
        </row>
        <row r="94">
          <cell r="A94" t="str">
            <v>278</v>
          </cell>
          <cell r="B94" t="str">
            <v>0753 - 278.ZE - UBERLANDIA   (34) 3236-7119</v>
          </cell>
          <cell r="C94">
            <v>10</v>
          </cell>
          <cell r="D94">
            <v>15.26</v>
          </cell>
        </row>
        <row r="95">
          <cell r="A95" t="str">
            <v>281</v>
          </cell>
          <cell r="B95" t="str">
            <v>0756 - 281.ZE - VARGINHA   (35) 3222-2800</v>
          </cell>
          <cell r="C95">
            <v>4</v>
          </cell>
          <cell r="D95">
            <v>15.26</v>
          </cell>
        </row>
        <row r="96">
          <cell r="A96" t="str">
            <v>282</v>
          </cell>
          <cell r="B96" t="str">
            <v>0757 - 282.ZE - VICOSA   (31) 3891-6018</v>
          </cell>
          <cell r="C96">
            <v>1</v>
          </cell>
          <cell r="D96">
            <v>15.26</v>
          </cell>
        </row>
        <row r="97">
          <cell r="A97" t="str">
            <v>285</v>
          </cell>
          <cell r="B97" t="str">
            <v>0760 - 285.ZE - SAO ROMAO   (38) 3624-1419</v>
          </cell>
          <cell r="C97">
            <v>2</v>
          </cell>
          <cell r="D97">
            <v>15.26</v>
          </cell>
        </row>
        <row r="98">
          <cell r="A98" t="str">
            <v>291</v>
          </cell>
          <cell r="B98" t="str">
            <v>0766 - 291.ZE - PERDIZES   (34) 3663-1358</v>
          </cell>
          <cell r="C98">
            <v>8</v>
          </cell>
          <cell r="D98">
            <v>15.26</v>
          </cell>
        </row>
        <row r="99">
          <cell r="A99" t="str">
            <v>293</v>
          </cell>
          <cell r="B99" t="str">
            <v>0768 - 293.ZE - PRATAPOLIS   (35) 3533-1890</v>
          </cell>
          <cell r="C99">
            <v>3</v>
          </cell>
          <cell r="D99">
            <v>15.26</v>
          </cell>
        </row>
        <row r="100">
          <cell r="A100" t="str">
            <v>294</v>
          </cell>
          <cell r="B100" t="str">
            <v>0769 - 294.ZE - RIO VERMELHO   (33) 3436-1107</v>
          </cell>
          <cell r="C100">
            <v>3</v>
          </cell>
          <cell r="D100">
            <v>15.26</v>
          </cell>
        </row>
        <row r="101">
          <cell r="A101" t="str">
            <v>302</v>
          </cell>
          <cell r="B101" t="str">
            <v>0777 - 302.ZE - CAPINOPOLIS   (34) 3263-2044</v>
          </cell>
          <cell r="C101">
            <v>2</v>
          </cell>
          <cell r="D101">
            <v>15.26</v>
          </cell>
        </row>
        <row r="102">
          <cell r="A102" t="str">
            <v>303</v>
          </cell>
          <cell r="B102" t="str">
            <v>0778 - 303.ZE - ESPERA FELIZ   (32) 3746-1545</v>
          </cell>
          <cell r="C102">
            <v>7</v>
          </cell>
          <cell r="D102">
            <v>15.26</v>
          </cell>
        </row>
        <row r="103">
          <cell r="A103" t="str">
            <v>308</v>
          </cell>
          <cell r="B103" t="str">
            <v>0783 - 308.ZE - SANTA VITORIA   (34) 3251-2075</v>
          </cell>
          <cell r="C103">
            <v>3</v>
          </cell>
          <cell r="D103">
            <v>15.26</v>
          </cell>
        </row>
        <row r="104">
          <cell r="A104" t="str">
            <v>SEC</v>
          </cell>
          <cell r="B104" t="str">
            <v>0847 - SECAO DE SUPORTE OPERACIONAL - SESOP</v>
          </cell>
          <cell r="C104">
            <v>3</v>
          </cell>
          <cell r="D104">
            <v>15.26</v>
          </cell>
        </row>
        <row r="105">
          <cell r="A105" t="str">
            <v>SEÇ</v>
          </cell>
          <cell r="B105" t="str">
            <v>0853 - SEÇÃO DE GESTÃO DE ALMOXARIFADO - SEGAL</v>
          </cell>
          <cell r="C105">
            <v>2</v>
          </cell>
          <cell r="D105">
            <v>15.26</v>
          </cell>
        </row>
        <row r="106">
          <cell r="A106" t="str">
            <v>[SC</v>
          </cell>
          <cell r="B106" t="str">
            <v>0878 - [SCT] SEÇÃO DE ADMINISTRAÇÃO PREDIAL - CENTRO DE APOIO - SEADP-CA</v>
          </cell>
          <cell r="C106">
            <v>41</v>
          </cell>
          <cell r="D106">
            <v>15.26</v>
          </cell>
        </row>
        <row r="107">
          <cell r="A107" t="str">
            <v>322</v>
          </cell>
          <cell r="B107" t="str">
            <v>0903 - 322.ZE - SETE LAGOAS   (31) 3771-9539 -</v>
          </cell>
          <cell r="C107">
            <v>3</v>
          </cell>
          <cell r="D107">
            <v>15.26</v>
          </cell>
        </row>
        <row r="108">
          <cell r="A108" t="str">
            <v>321</v>
          </cell>
          <cell r="B108" t="str">
            <v>0923 - 321.ZE - RIBEIRAO DAS NEVES   (31) 3638-1564</v>
          </cell>
          <cell r="C108">
            <v>4</v>
          </cell>
          <cell r="D108">
            <v>15.26</v>
          </cell>
        </row>
        <row r="109">
          <cell r="A109" t="str">
            <v>320</v>
          </cell>
          <cell r="B109" t="str">
            <v>0925 - 320.ZE - ARINOS (38) 3635-2360</v>
          </cell>
          <cell r="C109">
            <v>2</v>
          </cell>
          <cell r="D109">
            <v>15.26</v>
          </cell>
        </row>
        <row r="110">
          <cell r="A110" t="str">
            <v>SEÇ</v>
          </cell>
          <cell r="B110" t="str">
            <v>1035 - SEÇÃO DE ADMINISTRAÇÃO PREDIAL - SEADP</v>
          </cell>
          <cell r="C110">
            <v>15</v>
          </cell>
          <cell r="D110">
            <v>15.26</v>
          </cell>
        </row>
        <row r="111">
          <cell r="A111" t="str">
            <v>326</v>
          </cell>
          <cell r="B111" t="str">
            <v>1060 - 326.ZE - UBERABA   (34) 3321-8567</v>
          </cell>
          <cell r="C111">
            <v>2</v>
          </cell>
          <cell r="D111">
            <v>15.26</v>
          </cell>
        </row>
        <row r="112">
          <cell r="A112" t="str">
            <v>328</v>
          </cell>
          <cell r="B112" t="str">
            <v>1064 - 328.ZE - SÃO JOÃO DEL REI   (32) 3371-2211</v>
          </cell>
          <cell r="C112">
            <v>7</v>
          </cell>
          <cell r="D112">
            <v>15.26</v>
          </cell>
        </row>
        <row r="113">
          <cell r="A113" t="str">
            <v>329</v>
          </cell>
          <cell r="B113" t="str">
            <v>1066 - 329.ZE - BONFINÓPOLIS DE MINAS   (38) 3675-2014</v>
          </cell>
          <cell r="C113">
            <v>2</v>
          </cell>
          <cell r="D113">
            <v>15.26</v>
          </cell>
        </row>
        <row r="114">
          <cell r="A114" t="str">
            <v>330</v>
          </cell>
          <cell r="B114" t="str">
            <v>1070 - 330.ZE - PATOS DE MINAS   (34) 3814-4549</v>
          </cell>
          <cell r="C114">
            <v>2</v>
          </cell>
          <cell r="D114">
            <v>15.26</v>
          </cell>
        </row>
        <row r="115">
          <cell r="A115" t="str">
            <v>SEA</v>
          </cell>
          <cell r="B115" t="str">
            <v>1126 - SEADP ED. ANEXO I  (PRUD. MORAIS, 320)</v>
          </cell>
          <cell r="C115">
            <v>10</v>
          </cell>
          <cell r="D115">
            <v>15.26</v>
          </cell>
        </row>
        <row r="116">
          <cell r="A116" t="str">
            <v>333</v>
          </cell>
          <cell r="B116" t="str">
            <v>1133 - 333.ZE - BELO HORIZONTE   (31) 3384-3877</v>
          </cell>
          <cell r="C116">
            <v>5</v>
          </cell>
          <cell r="D116">
            <v>15.26</v>
          </cell>
        </row>
        <row r="117">
          <cell r="A117" t="str">
            <v>334</v>
          </cell>
          <cell r="B117" t="str">
            <v>1134 - 334.ZE - BELO HORIZONTE   (31) 3453-1281</v>
          </cell>
          <cell r="C117">
            <v>4</v>
          </cell>
          <cell r="D117">
            <v>15.26</v>
          </cell>
        </row>
        <row r="118">
          <cell r="A118" t="str">
            <v>347</v>
          </cell>
          <cell r="B118" t="str">
            <v>1258 - 347.ZE - UBERABA   (34) 3316-5094</v>
          </cell>
          <cell r="C118">
            <v>4</v>
          </cell>
          <cell r="D118">
            <v>15.26</v>
          </cell>
        </row>
        <row r="119">
          <cell r="A119" t="str">
            <v>350</v>
          </cell>
          <cell r="B119" t="str">
            <v>1287 - 350.ZE - POÇOS DE CALDAS</v>
          </cell>
          <cell r="C119">
            <v>8</v>
          </cell>
          <cell r="D119">
            <v>15.26</v>
          </cell>
        </row>
        <row r="120">
          <cell r="A120" t="str">
            <v>SEA</v>
          </cell>
          <cell r="B120" t="str">
            <v>1310 - SEADP - ED. STRADIVARIUS</v>
          </cell>
          <cell r="C120">
            <v>10</v>
          </cell>
          <cell r="D120">
            <v>15.26</v>
          </cell>
        </row>
        <row r="121">
          <cell r="C121">
            <v>3</v>
          </cell>
          <cell r="D121">
            <v>15.26</v>
          </cell>
        </row>
      </sheetData>
      <sheetData sheetId="15" refreshError="1">
        <row r="1">
          <cell r="A1" t="str">
            <v>ZE</v>
          </cell>
          <cell r="B1" t="str">
            <v>U.R.</v>
          </cell>
          <cell r="C1" t="str">
            <v>Qtde. Fornecida</v>
          </cell>
          <cell r="D1" t="str">
            <v>Preço Médio de Saída</v>
          </cell>
        </row>
        <row r="2">
          <cell r="A2" t="str">
            <v>001</v>
          </cell>
          <cell r="B2" t="str">
            <v>0465 - 001.ZE - ABAETE   (37) 3541-1673</v>
          </cell>
          <cell r="C2">
            <v>1</v>
          </cell>
          <cell r="D2">
            <v>5.8</v>
          </cell>
        </row>
        <row r="3">
          <cell r="A3" t="str">
            <v>017</v>
          </cell>
          <cell r="B3" t="str">
            <v>0482 - 017.ZE - ARAXA   (34) 3661-1511</v>
          </cell>
          <cell r="C3">
            <v>1</v>
          </cell>
          <cell r="D3">
            <v>5.8</v>
          </cell>
        </row>
        <row r="4">
          <cell r="A4" t="str">
            <v>044</v>
          </cell>
          <cell r="B4" t="str">
            <v>0514 - 044.ZE - BOCAIUVA   (38) 3251-1166</v>
          </cell>
          <cell r="C4">
            <v>1</v>
          </cell>
          <cell r="D4">
            <v>5.8</v>
          </cell>
        </row>
        <row r="5">
          <cell r="A5" t="str">
            <v>045</v>
          </cell>
          <cell r="B5" t="str">
            <v>0515 - 045.ZE - BOM DESPACHO   (37) 3521-1688</v>
          </cell>
          <cell r="C5">
            <v>4</v>
          </cell>
          <cell r="D5">
            <v>5.8</v>
          </cell>
        </row>
        <row r="6">
          <cell r="A6" t="str">
            <v>080</v>
          </cell>
          <cell r="B6" t="str">
            <v>0549 - 080.ZE - CAXAMBU   (35) 3341-3402</v>
          </cell>
          <cell r="C6">
            <v>4</v>
          </cell>
          <cell r="D6">
            <v>5.8</v>
          </cell>
        </row>
        <row r="7">
          <cell r="A7" t="str">
            <v>085</v>
          </cell>
          <cell r="B7" t="str">
            <v>0554 - 085.ZE - CONGONHAS   (31) 3731-1208</v>
          </cell>
          <cell r="C7">
            <v>2</v>
          </cell>
          <cell r="D7">
            <v>5.8</v>
          </cell>
        </row>
        <row r="8">
          <cell r="A8" t="str">
            <v>087</v>
          </cell>
          <cell r="B8" t="str">
            <v>0556 - 087.ZE - CONSELHEIRO LAFAIETE   (31) 3763-1379</v>
          </cell>
          <cell r="C8">
            <v>3</v>
          </cell>
          <cell r="D8">
            <v>5.8</v>
          </cell>
        </row>
        <row r="9">
          <cell r="A9" t="str">
            <v>103</v>
          </cell>
          <cell r="B9" t="str">
            <v>0575 - 103.ZE - DIVINOPOLIS   (37) 3222-6343</v>
          </cell>
          <cell r="C9">
            <v>4</v>
          </cell>
          <cell r="D9">
            <v>5.8</v>
          </cell>
        </row>
        <row r="10">
          <cell r="A10" t="str">
            <v>108</v>
          </cell>
          <cell r="B10" t="str">
            <v>0580 - 108.ZE - ESMERALDAS   (31) 3538-1425</v>
          </cell>
          <cell r="C10">
            <v>2</v>
          </cell>
          <cell r="D10">
            <v>5.8</v>
          </cell>
        </row>
        <row r="11">
          <cell r="A11" t="str">
            <v>110</v>
          </cell>
          <cell r="B11" t="str">
            <v>0582 - 110.ZE - ESTRELA DO SUL   (34) 3843-1150</v>
          </cell>
          <cell r="C11">
            <v>1</v>
          </cell>
          <cell r="D11">
            <v>5.8</v>
          </cell>
        </row>
        <row r="12">
          <cell r="A12" t="str">
            <v>125</v>
          </cell>
          <cell r="B12" t="str">
            <v>0597 - 125.ZE - GUAXUPE   (35) 3551-6108</v>
          </cell>
          <cell r="C12">
            <v>1</v>
          </cell>
          <cell r="D12">
            <v>5.8</v>
          </cell>
        </row>
        <row r="13">
          <cell r="A13" t="str">
            <v>132</v>
          </cell>
          <cell r="B13" t="str">
            <v>0604 - 132.ZE - ITABIRA   (31) 3831-5065</v>
          </cell>
          <cell r="C13">
            <v>2</v>
          </cell>
          <cell r="D13">
            <v>5.8</v>
          </cell>
        </row>
        <row r="14">
          <cell r="A14" t="str">
            <v>135</v>
          </cell>
          <cell r="B14" t="str">
            <v>0607 - 135.ZE - ITAMARANDIBA   (38) 3521-1488</v>
          </cell>
          <cell r="C14">
            <v>4</v>
          </cell>
          <cell r="D14">
            <v>5.8</v>
          </cell>
        </row>
        <row r="15">
          <cell r="A15" t="str">
            <v>139</v>
          </cell>
          <cell r="B15" t="str">
            <v>0611 - 139.ZE - ITAPECERICA   (37) 3341-1903</v>
          </cell>
          <cell r="C15">
            <v>1</v>
          </cell>
          <cell r="D15">
            <v>5.8</v>
          </cell>
        </row>
        <row r="16">
          <cell r="A16" t="str">
            <v>141</v>
          </cell>
          <cell r="B16" t="str">
            <v>0613 - 141.ZE - ITUIUTABA   (34) 3261-7633</v>
          </cell>
          <cell r="C16">
            <v>2</v>
          </cell>
          <cell r="D16">
            <v>5.8</v>
          </cell>
        </row>
        <row r="17">
          <cell r="A17" t="str">
            <v>153</v>
          </cell>
          <cell r="B17" t="str">
            <v>0625 - 153.ZE - JUIZ DE FORA   (32) 3217-3344</v>
          </cell>
          <cell r="C17">
            <v>1</v>
          </cell>
          <cell r="D17">
            <v>5.8</v>
          </cell>
        </row>
        <row r="18">
          <cell r="A18" t="str">
            <v>161</v>
          </cell>
          <cell r="B18" t="str">
            <v>0633 - 161.ZE - LEOPOLDINA   (32) 3441-5160</v>
          </cell>
          <cell r="C18">
            <v>2</v>
          </cell>
          <cell r="D18">
            <v>5.8</v>
          </cell>
        </row>
        <row r="19">
          <cell r="A19" t="str">
            <v>167</v>
          </cell>
          <cell r="B19" t="str">
            <v>0639 - 167.ZE - MANHUACU   (33) 3331-1926</v>
          </cell>
          <cell r="C19">
            <v>7</v>
          </cell>
          <cell r="D19">
            <v>5.8</v>
          </cell>
        </row>
        <row r="20">
          <cell r="A20" t="str">
            <v>168</v>
          </cell>
          <cell r="B20" t="str">
            <v>0640 - 168.ZE - MANHUMIRIM   (33) 3341-2041</v>
          </cell>
          <cell r="C20">
            <v>40</v>
          </cell>
          <cell r="D20">
            <v>5.8</v>
          </cell>
        </row>
        <row r="21">
          <cell r="A21" t="str">
            <v>181</v>
          </cell>
          <cell r="B21" t="str">
            <v>0654 - 181.ZE - MONTE CARMELO   (34) 3842-5013</v>
          </cell>
          <cell r="C21">
            <v>2</v>
          </cell>
          <cell r="D21">
            <v>5.8</v>
          </cell>
        </row>
        <row r="22">
          <cell r="A22" t="str">
            <v>187</v>
          </cell>
          <cell r="B22" t="str">
            <v>0660 - 187.ZE - MURIAE   (32) 3722-2771</v>
          </cell>
          <cell r="C22">
            <v>1</v>
          </cell>
          <cell r="D22">
            <v>5.8</v>
          </cell>
        </row>
        <row r="23">
          <cell r="A23" t="str">
            <v>213</v>
          </cell>
          <cell r="B23" t="str">
            <v>0689 - 213.ZE - PEDRA AZUL   (33) 3751-1154</v>
          </cell>
          <cell r="C23">
            <v>1</v>
          </cell>
          <cell r="D23">
            <v>5.8</v>
          </cell>
        </row>
        <row r="24">
          <cell r="A24" t="str">
            <v>218</v>
          </cell>
          <cell r="B24" t="str">
            <v>0693 - 218.ZE - PIRAPORA   (38) 3741-1424</v>
          </cell>
          <cell r="C24">
            <v>1</v>
          </cell>
          <cell r="D24">
            <v>5.8</v>
          </cell>
        </row>
        <row r="25">
          <cell r="A25" t="str">
            <v>224</v>
          </cell>
          <cell r="B25" t="str">
            <v>0699 - 224.ZE - PONTE NOVA   (31) 3817-2664</v>
          </cell>
          <cell r="C25">
            <v>3</v>
          </cell>
          <cell r="D25">
            <v>5.8</v>
          </cell>
        </row>
        <row r="26">
          <cell r="A26" t="str">
            <v>235</v>
          </cell>
          <cell r="B26" t="str">
            <v>0710 - 235.ZE - RIO NOVO   (32) 3274-1128</v>
          </cell>
          <cell r="C26">
            <v>1</v>
          </cell>
          <cell r="D26">
            <v>5.8</v>
          </cell>
        </row>
        <row r="27">
          <cell r="A27" t="str">
            <v>240</v>
          </cell>
          <cell r="B27" t="str">
            <v>0715 - 240.ZE - RIO PRETO   (32) 3283-1533</v>
          </cell>
          <cell r="C27">
            <v>2</v>
          </cell>
          <cell r="D27">
            <v>5.8</v>
          </cell>
        </row>
        <row r="28">
          <cell r="A28" t="str">
            <v>250</v>
          </cell>
          <cell r="B28" t="str">
            <v>0725 - 250.ZE - SANTOS DUMONT   (32) 3251-5361</v>
          </cell>
          <cell r="C28">
            <v>2</v>
          </cell>
          <cell r="D28">
            <v>5.8</v>
          </cell>
        </row>
        <row r="29">
          <cell r="A29" t="str">
            <v>253</v>
          </cell>
          <cell r="B29" t="str">
            <v>0728 - 253.ZE - SAO GONCALO DO SAPUCAI   (35) 3241-2630</v>
          </cell>
          <cell r="C29">
            <v>1</v>
          </cell>
          <cell r="D29">
            <v>5.8</v>
          </cell>
        </row>
        <row r="30">
          <cell r="A30" t="str">
            <v>258</v>
          </cell>
          <cell r="B30" t="str">
            <v>0733 - 258.ZE - SAO JOAO NEPOMUCENO   (32) 3261-2630</v>
          </cell>
          <cell r="C30">
            <v>6</v>
          </cell>
          <cell r="D30">
            <v>5.8</v>
          </cell>
        </row>
        <row r="31">
          <cell r="A31" t="str">
            <v>267</v>
          </cell>
          <cell r="B31" t="str">
            <v>0742 - 267.ZE - TARUMIRIM   (33) 3233-1499</v>
          </cell>
          <cell r="C31">
            <v>1</v>
          </cell>
          <cell r="D31">
            <v>5.8</v>
          </cell>
        </row>
        <row r="32">
          <cell r="A32" t="str">
            <v>269</v>
          </cell>
          <cell r="B32" t="str">
            <v>0744 - 269.ZE - TEOFILO OTONI   (33) 3521-9351</v>
          </cell>
          <cell r="C32">
            <v>5</v>
          </cell>
          <cell r="D32">
            <v>5.8</v>
          </cell>
        </row>
        <row r="33">
          <cell r="A33" t="str">
            <v>278</v>
          </cell>
          <cell r="B33" t="str">
            <v>0753 - 278.ZE - UBERLANDIA   (34) 3236-7119</v>
          </cell>
          <cell r="C33">
            <v>7</v>
          </cell>
          <cell r="D33">
            <v>5.8</v>
          </cell>
        </row>
        <row r="34">
          <cell r="A34" t="str">
            <v>286</v>
          </cell>
          <cell r="B34" t="str">
            <v>0761 - 286.ZE - RIBEIRAO DAS NEVES   (31) 3624-2933</v>
          </cell>
          <cell r="C34">
            <v>7</v>
          </cell>
          <cell r="D34">
            <v>5.8</v>
          </cell>
        </row>
        <row r="35">
          <cell r="A35" t="str">
            <v>291</v>
          </cell>
          <cell r="B35" t="str">
            <v>0766 - 291.ZE - PERDIZES   (34) 3663-1358</v>
          </cell>
          <cell r="C35">
            <v>2</v>
          </cell>
          <cell r="D35">
            <v>5.8</v>
          </cell>
        </row>
        <row r="36">
          <cell r="A36" t="str">
            <v>293</v>
          </cell>
          <cell r="B36" t="str">
            <v>0768 - 293.ZE - PRATAPOLIS   (35) 3533-1890</v>
          </cell>
          <cell r="C36">
            <v>2</v>
          </cell>
          <cell r="D36">
            <v>5.8</v>
          </cell>
        </row>
        <row r="37">
          <cell r="A37" t="str">
            <v>296</v>
          </cell>
          <cell r="B37" t="str">
            <v>0771 - 296.ZE - CANDEIAS   (35) 3833-1500</v>
          </cell>
          <cell r="C37">
            <v>3</v>
          </cell>
          <cell r="D37">
            <v>5.8</v>
          </cell>
        </row>
        <row r="38">
          <cell r="A38" t="str">
            <v>302</v>
          </cell>
          <cell r="B38" t="str">
            <v>0777 - 302.ZE - CAPINOPOLIS   (34) 3263-2044</v>
          </cell>
          <cell r="C38">
            <v>2</v>
          </cell>
          <cell r="D38">
            <v>5.8</v>
          </cell>
        </row>
        <row r="39">
          <cell r="A39" t="str">
            <v>SEC</v>
          </cell>
          <cell r="B39" t="str">
            <v>0847 - SECAO DE SUPORTE OPERACIONAL - SESOP</v>
          </cell>
          <cell r="C39">
            <v>2</v>
          </cell>
          <cell r="D39">
            <v>5.8</v>
          </cell>
        </row>
        <row r="40">
          <cell r="A40" t="str">
            <v>[SC</v>
          </cell>
          <cell r="B40" t="str">
            <v>0878 - [SCT] SEÇÃO DE ADMINISTRAÇÃO PREDIAL - CENTRO DE APOIO - SEADP-CA</v>
          </cell>
          <cell r="C40">
            <v>15</v>
          </cell>
          <cell r="D40">
            <v>5.8</v>
          </cell>
        </row>
        <row r="41">
          <cell r="A41" t="str">
            <v>SEÇ</v>
          </cell>
          <cell r="B41" t="str">
            <v>1035 - SEÇÃO DE ADMINISTRAÇÃO PREDIAL - SEADP</v>
          </cell>
          <cell r="C41">
            <v>24</v>
          </cell>
          <cell r="D41">
            <v>5.8</v>
          </cell>
        </row>
        <row r="42">
          <cell r="A42" t="str">
            <v>CAE</v>
          </cell>
          <cell r="B42" t="str">
            <v>1056 - CAE.090 - CENTRAL DE ATENDIMENTO AO ELEITOR / CONTAGEM</v>
          </cell>
          <cell r="C42">
            <v>12</v>
          </cell>
          <cell r="D42">
            <v>5.8</v>
          </cell>
        </row>
        <row r="43">
          <cell r="A43" t="str">
            <v>SEA</v>
          </cell>
          <cell r="B43" t="str">
            <v>1126 - SEADP ED. ANEXO I  (PRUD. MORAIS, 320)</v>
          </cell>
          <cell r="C43">
            <v>20</v>
          </cell>
          <cell r="D43">
            <v>5.8</v>
          </cell>
        </row>
        <row r="44">
          <cell r="A44" t="str">
            <v>350</v>
          </cell>
          <cell r="B44" t="str">
            <v>1287 - 350.ZE - POÇOS DE CALDAS</v>
          </cell>
          <cell r="C44">
            <v>4</v>
          </cell>
          <cell r="D44">
            <v>5.8</v>
          </cell>
        </row>
        <row r="45">
          <cell r="A45" t="str">
            <v>SEA</v>
          </cell>
          <cell r="B45" t="str">
            <v>1310 - SEADP - ED. STRADIVARIUS</v>
          </cell>
          <cell r="C45">
            <v>70</v>
          </cell>
          <cell r="D45">
            <v>5.8</v>
          </cell>
        </row>
      </sheetData>
      <sheetData sheetId="16" refreshError="1">
        <row r="1">
          <cell r="A1" t="str">
            <v>ZE</v>
          </cell>
          <cell r="B1" t="str">
            <v>U.R.</v>
          </cell>
          <cell r="C1" t="str">
            <v xml:space="preserve">  Qtde. Fornecida</v>
          </cell>
          <cell r="D1" t="str">
            <v>Preço Médio de Saída</v>
          </cell>
        </row>
        <row r="2">
          <cell r="A2" t="str">
            <v>002</v>
          </cell>
          <cell r="B2" t="str">
            <v>0467 - 002.ZE - ABRE CAMPO   (31) 3872-1602</v>
          </cell>
          <cell r="C2">
            <v>3</v>
          </cell>
          <cell r="D2">
            <v>5.69</v>
          </cell>
        </row>
        <row r="3">
          <cell r="A3" t="str">
            <v>004</v>
          </cell>
          <cell r="B3" t="str">
            <v>0469 - 004.ZE - AGUAS FORMOSAS   (33) 3611-1464</v>
          </cell>
          <cell r="C3">
            <v>2</v>
          </cell>
          <cell r="D3">
            <v>5.69</v>
          </cell>
        </row>
        <row r="4">
          <cell r="A4" t="str">
            <v>007</v>
          </cell>
          <cell r="B4" t="str">
            <v>0472 - 007.ZE - ALEM PARAIBA   (32) 3462-3820</v>
          </cell>
          <cell r="C4">
            <v>4</v>
          </cell>
          <cell r="D4">
            <v>5.69</v>
          </cell>
        </row>
        <row r="5">
          <cell r="A5" t="str">
            <v>012</v>
          </cell>
          <cell r="B5" t="str">
            <v>0477 - 012.ZE - ALVINOPOLIS   (31) 3855-1570</v>
          </cell>
          <cell r="C5">
            <v>1</v>
          </cell>
          <cell r="D5">
            <v>5.69</v>
          </cell>
        </row>
        <row r="6">
          <cell r="A6" t="str">
            <v>013</v>
          </cell>
          <cell r="B6" t="str">
            <v>0478 - 013.ZE - ANDRADAS   (35) 3731-1407</v>
          </cell>
          <cell r="C6">
            <v>1</v>
          </cell>
          <cell r="D6">
            <v>5.69</v>
          </cell>
        </row>
        <row r="7">
          <cell r="A7" t="str">
            <v>014</v>
          </cell>
          <cell r="B7" t="str">
            <v>0479 - 014.ZE - ANDRELANDIA   (35) 3325-1094</v>
          </cell>
          <cell r="C7">
            <v>3</v>
          </cell>
          <cell r="D7">
            <v>5.69</v>
          </cell>
        </row>
        <row r="8">
          <cell r="A8" t="str">
            <v>017</v>
          </cell>
          <cell r="B8" t="str">
            <v>0482 - 017.ZE - ARAXA   (34) 3661-1511</v>
          </cell>
          <cell r="C8">
            <v>2</v>
          </cell>
          <cell r="D8">
            <v>5.69</v>
          </cell>
        </row>
        <row r="9">
          <cell r="A9" t="str">
            <v>046</v>
          </cell>
          <cell r="B9" t="str">
            <v>0516 - 046.ZE - BOM SUCESSO   (35) 3841-1138</v>
          </cell>
          <cell r="C9">
            <v>3</v>
          </cell>
          <cell r="D9">
            <v>5.69</v>
          </cell>
        </row>
        <row r="10">
          <cell r="A10" t="str">
            <v>051</v>
          </cell>
          <cell r="B10" t="str">
            <v>0520 - 051.ZE - BRAZÓPOLIS   (35) 3641-1600</v>
          </cell>
          <cell r="C10">
            <v>1</v>
          </cell>
          <cell r="D10">
            <v>5.69</v>
          </cell>
        </row>
        <row r="11">
          <cell r="A11" t="str">
            <v>061</v>
          </cell>
          <cell r="B11" t="str">
            <v>0530 - 061.ZE - CAMPANHA   (35) 3261-1585</v>
          </cell>
          <cell r="C11">
            <v>3</v>
          </cell>
          <cell r="D11">
            <v>5.69</v>
          </cell>
        </row>
        <row r="12">
          <cell r="A12" t="str">
            <v>070</v>
          </cell>
          <cell r="B12" t="str">
            <v>0539 - 070.ZE - DIVINO   (32) 3743-1543</v>
          </cell>
          <cell r="C12">
            <v>3</v>
          </cell>
          <cell r="D12">
            <v>5.69</v>
          </cell>
        </row>
        <row r="13">
          <cell r="A13" t="str">
            <v>077</v>
          </cell>
          <cell r="B13" t="str">
            <v>0546 - 077.ZE - CARMO DO RIO CLARO   (35) 3561-1793</v>
          </cell>
          <cell r="C13">
            <v>3</v>
          </cell>
          <cell r="D13">
            <v>5.69</v>
          </cell>
        </row>
        <row r="14">
          <cell r="A14" t="str">
            <v>085</v>
          </cell>
          <cell r="B14" t="str">
            <v>0554 - 085.ZE - CONGONHAS   (31) 3731-1208</v>
          </cell>
          <cell r="C14">
            <v>3</v>
          </cell>
          <cell r="D14">
            <v>5.69</v>
          </cell>
        </row>
        <row r="15">
          <cell r="A15" t="str">
            <v>097</v>
          </cell>
          <cell r="B15" t="str">
            <v>0569 - 097.ZE - CORONEL FABRICIANO   (31) 3842-1526</v>
          </cell>
          <cell r="C15">
            <v>1</v>
          </cell>
          <cell r="D15">
            <v>5.69</v>
          </cell>
        </row>
        <row r="16">
          <cell r="A16" t="str">
            <v>103</v>
          </cell>
          <cell r="B16" t="str">
            <v>0575 - 103.ZE - DIVINOPOLIS   (37) 3222-6343</v>
          </cell>
          <cell r="C16">
            <v>11</v>
          </cell>
          <cell r="D16">
            <v>5.69</v>
          </cell>
        </row>
        <row r="17">
          <cell r="A17" t="str">
            <v>108</v>
          </cell>
          <cell r="B17" t="str">
            <v>0580 - 108.ZE - ESMERALDAS   (31) 3538-1425</v>
          </cell>
          <cell r="C17">
            <v>1</v>
          </cell>
          <cell r="D17">
            <v>5.69</v>
          </cell>
        </row>
        <row r="18">
          <cell r="A18" t="str">
            <v>110</v>
          </cell>
          <cell r="B18" t="str">
            <v>0582 - 110.ZE - ESTRELA DO SUL   (34) 3843-1150</v>
          </cell>
          <cell r="C18">
            <v>3</v>
          </cell>
          <cell r="D18">
            <v>5.69</v>
          </cell>
        </row>
        <row r="19">
          <cell r="A19" t="str">
            <v>117</v>
          </cell>
          <cell r="B19" t="str">
            <v>0589 - 117.ZE - GALILEIA   (33) 3244-1192</v>
          </cell>
          <cell r="C19">
            <v>5</v>
          </cell>
          <cell r="D19">
            <v>5.69</v>
          </cell>
        </row>
        <row r="20">
          <cell r="A20" t="str">
            <v>118</v>
          </cell>
          <cell r="B20" t="str">
            <v>0590 - 118.ZE - GOVERNADOR VALADARES   (33) 3271-2018</v>
          </cell>
          <cell r="C20">
            <v>2</v>
          </cell>
          <cell r="D20">
            <v>5.69</v>
          </cell>
        </row>
        <row r="21">
          <cell r="A21" t="str">
            <v>127</v>
          </cell>
          <cell r="B21" t="str">
            <v>0599 - 127.ZE - IBIRACI   (35) 3544-1207</v>
          </cell>
          <cell r="C21">
            <v>7</v>
          </cell>
          <cell r="D21">
            <v>5.69</v>
          </cell>
        </row>
        <row r="22">
          <cell r="A22" t="str">
            <v>132</v>
          </cell>
          <cell r="B22" t="str">
            <v>0604 - 132.ZE - ITABIRA   (31) 3831-5065</v>
          </cell>
          <cell r="C22">
            <v>8</v>
          </cell>
          <cell r="D22">
            <v>5.69</v>
          </cell>
        </row>
        <row r="23">
          <cell r="A23" t="str">
            <v>134</v>
          </cell>
          <cell r="B23" t="str">
            <v>0606 - 134.ZE - ITAJUBA   (35) 3622-2244</v>
          </cell>
          <cell r="C23">
            <v>5</v>
          </cell>
          <cell r="D23">
            <v>5.69</v>
          </cell>
        </row>
        <row r="24">
          <cell r="A24" t="str">
            <v>139</v>
          </cell>
          <cell r="B24" t="str">
            <v>0611 - 139.ZE - ITAPECERICA   (37) 3341-1903</v>
          </cell>
          <cell r="C24">
            <v>2</v>
          </cell>
          <cell r="D24">
            <v>5.69</v>
          </cell>
        </row>
        <row r="25">
          <cell r="A25" t="str">
            <v>141</v>
          </cell>
          <cell r="B25" t="str">
            <v>0613 - 141.ZE - ITUIUTABA   (34) 3261-7633</v>
          </cell>
          <cell r="C25">
            <v>2</v>
          </cell>
          <cell r="D25">
            <v>5.69</v>
          </cell>
        </row>
        <row r="26">
          <cell r="A26" t="str">
            <v>143</v>
          </cell>
          <cell r="B26" t="str">
            <v>0615 - 143.ZE - JABOTICATUBAS   (31) 3683-1241</v>
          </cell>
          <cell r="C26">
            <v>5</v>
          </cell>
          <cell r="D26">
            <v>5.69</v>
          </cell>
        </row>
        <row r="27">
          <cell r="A27" t="str">
            <v>148</v>
          </cell>
          <cell r="B27" t="str">
            <v>0620 - 148.ZE - JANUARIA   (38) 3621-2370</v>
          </cell>
          <cell r="C27">
            <v>3</v>
          </cell>
          <cell r="D27">
            <v>5.69</v>
          </cell>
        </row>
        <row r="28">
          <cell r="A28" t="str">
            <v>150</v>
          </cell>
          <cell r="B28" t="str">
            <v>0622 - 150.ZE - JOAO MONLEVADE   (31) 3852-5799</v>
          </cell>
          <cell r="C28">
            <v>4</v>
          </cell>
          <cell r="D28">
            <v>5.69</v>
          </cell>
        </row>
        <row r="29">
          <cell r="A29" t="str">
            <v>159</v>
          </cell>
          <cell r="B29" t="str">
            <v>0631 - 159.ZE - LAMBARI   (35) 3271-1719</v>
          </cell>
          <cell r="C29">
            <v>9</v>
          </cell>
          <cell r="D29">
            <v>5.69</v>
          </cell>
        </row>
        <row r="30">
          <cell r="A30" t="str">
            <v>161</v>
          </cell>
          <cell r="B30" t="str">
            <v>0633 - 161.ZE - LEOPOLDINA   (32) 3441-5160</v>
          </cell>
          <cell r="C30">
            <v>5</v>
          </cell>
          <cell r="D30">
            <v>5.69</v>
          </cell>
        </row>
        <row r="31">
          <cell r="A31" t="str">
            <v>167</v>
          </cell>
          <cell r="B31" t="str">
            <v>0639 - 167.ZE - MANHUACU   (33) 3331-1926</v>
          </cell>
          <cell r="C31">
            <v>3</v>
          </cell>
          <cell r="D31">
            <v>5.69</v>
          </cell>
        </row>
        <row r="32">
          <cell r="A32" t="str">
            <v>168</v>
          </cell>
          <cell r="B32" t="str">
            <v>0640 - 168.ZE - MANHUMIRIM   (33) 3341-2041</v>
          </cell>
          <cell r="C32">
            <v>50</v>
          </cell>
          <cell r="D32">
            <v>5.69</v>
          </cell>
        </row>
        <row r="33">
          <cell r="A33" t="str">
            <v>184</v>
          </cell>
          <cell r="B33" t="str">
            <v>0657 - 184.ZE - MONTES CLAROS   (38) 3224-5505</v>
          </cell>
          <cell r="C33">
            <v>4</v>
          </cell>
          <cell r="D33">
            <v>5.69</v>
          </cell>
        </row>
        <row r="34">
          <cell r="A34" t="str">
            <v>208</v>
          </cell>
          <cell r="B34" t="str">
            <v>0684 - 208.ZE - PASSA TEMPO   (37) 3335-1222</v>
          </cell>
          <cell r="C34">
            <v>2</v>
          </cell>
          <cell r="D34">
            <v>5.69</v>
          </cell>
        </row>
        <row r="35">
          <cell r="A35" t="str">
            <v>209</v>
          </cell>
          <cell r="B35" t="str">
            <v>0685 - 209.ZE - PASSOS   (35) 3521-9504</v>
          </cell>
          <cell r="C35">
            <v>8</v>
          </cell>
          <cell r="D35">
            <v>5.69</v>
          </cell>
        </row>
        <row r="36">
          <cell r="A36" t="str">
            <v>216</v>
          </cell>
          <cell r="B36" t="str">
            <v>0692 - 216.ZE - PERDOES   (35) 3864-2073</v>
          </cell>
          <cell r="C36">
            <v>2</v>
          </cell>
          <cell r="D36">
            <v>5.69</v>
          </cell>
        </row>
        <row r="37">
          <cell r="A37" t="str">
            <v>218</v>
          </cell>
          <cell r="B37" t="str">
            <v>0693 - 218.ZE - PIRAPORA   (38) 3741-1424</v>
          </cell>
          <cell r="C37">
            <v>2</v>
          </cell>
          <cell r="D37">
            <v>5.69</v>
          </cell>
        </row>
        <row r="38">
          <cell r="A38" t="str">
            <v>222</v>
          </cell>
          <cell r="B38" t="str">
            <v>0697 - 222.ZE - POCOS DE CALDAS   (35) 3722-3145</v>
          </cell>
          <cell r="C38">
            <v>7</v>
          </cell>
          <cell r="D38">
            <v>5.69</v>
          </cell>
        </row>
        <row r="39">
          <cell r="A39" t="str">
            <v>239</v>
          </cell>
          <cell r="B39" t="str">
            <v>0714 - 239.ZE - RIO POMBA   (32) 3571-2254</v>
          </cell>
          <cell r="C39">
            <v>2</v>
          </cell>
          <cell r="D39">
            <v>5.69</v>
          </cell>
        </row>
        <row r="40">
          <cell r="A40" t="str">
            <v>240</v>
          </cell>
          <cell r="B40" t="str">
            <v>0715 - 240.ZE - RIO PRETO   (32) 3283-1533</v>
          </cell>
          <cell r="C40">
            <v>10</v>
          </cell>
          <cell r="D40">
            <v>5.69</v>
          </cell>
        </row>
        <row r="41">
          <cell r="A41" t="str">
            <v>250</v>
          </cell>
          <cell r="B41" t="str">
            <v>0725 - 250.ZE - SANTOS DUMONT   (32) 3251-5361</v>
          </cell>
          <cell r="C41">
            <v>2</v>
          </cell>
          <cell r="D41">
            <v>5.69</v>
          </cell>
        </row>
        <row r="42">
          <cell r="A42" t="str">
            <v>251</v>
          </cell>
          <cell r="B42" t="str">
            <v>0726 - 251.ZE - SAO DOMINGOS DO PRATA   (31) 3856-1668</v>
          </cell>
          <cell r="C42">
            <v>2</v>
          </cell>
          <cell r="D42">
            <v>5.69</v>
          </cell>
        </row>
        <row r="43">
          <cell r="A43" t="str">
            <v>258</v>
          </cell>
          <cell r="B43" t="str">
            <v>0733 - 258.ZE - SAO JOAO NEPOMUCENO   (32) 3261-2630</v>
          </cell>
          <cell r="C43">
            <v>2</v>
          </cell>
          <cell r="D43">
            <v>5.69</v>
          </cell>
        </row>
        <row r="44">
          <cell r="A44" t="str">
            <v>267</v>
          </cell>
          <cell r="B44" t="str">
            <v>0742 - 267.ZE - TARUMIRIM   (33) 3233-1499</v>
          </cell>
          <cell r="C44">
            <v>1</v>
          </cell>
          <cell r="D44">
            <v>5.69</v>
          </cell>
        </row>
        <row r="45">
          <cell r="A45" t="str">
            <v>278</v>
          </cell>
          <cell r="B45" t="str">
            <v>0753 - 278.ZE - UBERLANDIA   (34) 3236-7119</v>
          </cell>
          <cell r="C45">
            <v>17</v>
          </cell>
          <cell r="D45">
            <v>5.69</v>
          </cell>
        </row>
        <row r="46">
          <cell r="A46" t="str">
            <v>281</v>
          </cell>
          <cell r="B46" t="str">
            <v>0756 - 281.ZE - VARGINHA   (35) 3222-2800</v>
          </cell>
          <cell r="C46">
            <v>12</v>
          </cell>
          <cell r="D46">
            <v>5.69</v>
          </cell>
        </row>
        <row r="47">
          <cell r="A47" t="str">
            <v>282</v>
          </cell>
          <cell r="B47" t="str">
            <v>0757 - 282.ZE - VICOSA   (31) 3891-6018</v>
          </cell>
          <cell r="C47">
            <v>1</v>
          </cell>
          <cell r="D47">
            <v>5.69</v>
          </cell>
        </row>
        <row r="48">
          <cell r="A48" t="str">
            <v>291</v>
          </cell>
          <cell r="B48" t="str">
            <v>0766 - 291.ZE - PERDIZES   (34) 3663-1358</v>
          </cell>
          <cell r="C48">
            <v>1</v>
          </cell>
          <cell r="D48">
            <v>5.69</v>
          </cell>
        </row>
        <row r="49">
          <cell r="A49" t="str">
            <v>296</v>
          </cell>
          <cell r="B49" t="str">
            <v>0771 - 296.ZE - CANDEIAS   (35) 3833-1500</v>
          </cell>
          <cell r="C49">
            <v>7</v>
          </cell>
          <cell r="D49">
            <v>5.69</v>
          </cell>
        </row>
        <row r="50">
          <cell r="A50" t="str">
            <v>300</v>
          </cell>
          <cell r="B50" t="str">
            <v>0775 - 300.ZE - CACHOEIRA DE MINAS   (35) 3472-1452</v>
          </cell>
          <cell r="C50">
            <v>2</v>
          </cell>
          <cell r="D50">
            <v>5.69</v>
          </cell>
        </row>
        <row r="51">
          <cell r="A51" t="str">
            <v>302</v>
          </cell>
          <cell r="B51" t="str">
            <v>0777 - 302.ZE - CAPINOPOLIS   (34) 3263-2044</v>
          </cell>
          <cell r="C51">
            <v>2</v>
          </cell>
          <cell r="D51">
            <v>5.69</v>
          </cell>
        </row>
        <row r="52">
          <cell r="A52" t="str">
            <v>308</v>
          </cell>
          <cell r="B52" t="str">
            <v>0783 - 308.ZE - SANTA VITORIA   (34) 3251-2075</v>
          </cell>
          <cell r="C52">
            <v>1</v>
          </cell>
          <cell r="D52">
            <v>5.69</v>
          </cell>
        </row>
        <row r="53">
          <cell r="A53" t="str">
            <v>[SC</v>
          </cell>
          <cell r="B53" t="str">
            <v>0878 - [SCT] SEÇÃO DE ADMINISTRAÇÃO PREDIAL - CENTRO DE APOIO - SEADP-CA</v>
          </cell>
          <cell r="C53">
            <v>86</v>
          </cell>
          <cell r="D53">
            <v>5.69</v>
          </cell>
        </row>
        <row r="54">
          <cell r="A54" t="str">
            <v>SEÇ</v>
          </cell>
          <cell r="B54" t="str">
            <v>1035 - SEÇÃO DE ADMINISTRAÇÃO PREDIAL - SEADP</v>
          </cell>
          <cell r="C54">
            <v>291</v>
          </cell>
          <cell r="D54">
            <v>5.69</v>
          </cell>
        </row>
        <row r="55">
          <cell r="A55" t="str">
            <v>CAE</v>
          </cell>
          <cell r="B55" t="str">
            <v>1056 - CAE.090 - CENTRAL DE ATENDIMENTO AO ELEITOR / CONTAGEM</v>
          </cell>
          <cell r="C55">
            <v>12</v>
          </cell>
          <cell r="D55">
            <v>5.69</v>
          </cell>
        </row>
        <row r="56">
          <cell r="A56" t="str">
            <v>SEA</v>
          </cell>
          <cell r="B56" t="str">
            <v>1126 - SEADP ED. ANEXO I  (PRUD. MORAIS, 320)</v>
          </cell>
          <cell r="C56">
            <v>150</v>
          </cell>
          <cell r="D56">
            <v>5.69</v>
          </cell>
        </row>
        <row r="57">
          <cell r="A57" t="str">
            <v>336</v>
          </cell>
          <cell r="B57" t="str">
            <v>1167 - 336.ZE - TURMALINA   (38) 3527-1388</v>
          </cell>
          <cell r="C57">
            <v>2</v>
          </cell>
          <cell r="D57">
            <v>5.69</v>
          </cell>
        </row>
        <row r="58">
          <cell r="A58" t="str">
            <v>339</v>
          </cell>
          <cell r="B58" t="str">
            <v>1175 - 339.ZE - JEQUERI   (31) 3877-1413</v>
          </cell>
          <cell r="C58">
            <v>5</v>
          </cell>
          <cell r="D58">
            <v>5.69</v>
          </cell>
        </row>
        <row r="59">
          <cell r="A59" t="str">
            <v>350</v>
          </cell>
          <cell r="B59" t="str">
            <v>1287 - 350.ZE - POÇOS DE CALDAS</v>
          </cell>
          <cell r="C59">
            <v>5</v>
          </cell>
          <cell r="D59">
            <v>5.69</v>
          </cell>
        </row>
        <row r="60">
          <cell r="A60" t="str">
            <v>SEA</v>
          </cell>
          <cell r="B60" t="str">
            <v>1310 - SEADP - ED. STRADIVARIUS</v>
          </cell>
          <cell r="C60">
            <v>171</v>
          </cell>
          <cell r="D60">
            <v>5.69</v>
          </cell>
        </row>
      </sheetData>
    </sheetDataSet>
  </externalBook>
</externalLink>
</file>

<file path=xl/queryTables/queryTable1.xml><?xml version="1.0" encoding="utf-8"?>
<queryTable xmlns="http://schemas.openxmlformats.org/spreadsheetml/2006/main" name="Desinfetante de citronela_eucalipto sintético" connectionId="1" autoFormatId="16" applyNumberFormats="0" applyBorderFormats="0" applyFontFormats="0" applyPatternFormats="0" applyAlignmentFormats="0" applyWidthHeightFormats="0"/>
</file>

<file path=xl/queryTables/queryTable10.xml><?xml version="1.0" encoding="utf-8"?>
<queryTable xmlns="http://schemas.openxmlformats.org/spreadsheetml/2006/main" name="Sabonete Líquido 5L" connectionId="10" autoFormatId="16" applyNumberFormats="0" applyBorderFormats="0" applyFontFormats="0" applyPatternFormats="0" applyAlignmentFormats="0" applyWidthHeightFormats="0"/>
</file>

<file path=xl/queryTables/queryTable11.xml><?xml version="1.0" encoding="utf-8"?>
<queryTable xmlns="http://schemas.openxmlformats.org/spreadsheetml/2006/main" name="Saco de pano para limpeza" connectionId="11" autoFormatId="16" applyNumberFormats="0" applyBorderFormats="0" applyFontFormats="0" applyPatternFormats="0" applyAlignmentFormats="0" applyWidthHeightFormats="0"/>
</file>

<file path=xl/queryTables/queryTable12.xml><?xml version="1.0" encoding="utf-8"?>
<queryTable xmlns="http://schemas.openxmlformats.org/spreadsheetml/2006/main" name="Saco plástico para lixo 100L" connectionId="12" autoFormatId="16" applyNumberFormats="0" applyBorderFormats="0" applyFontFormats="0" applyPatternFormats="0" applyAlignmentFormats="0" applyWidthHeightFormats="0"/>
</file>

<file path=xl/queryTables/queryTable13.xml><?xml version="1.0" encoding="utf-8"?>
<queryTable xmlns="http://schemas.openxmlformats.org/spreadsheetml/2006/main" name="Saco plástico para lixo 20L" connectionId="13" autoFormatId="16" applyNumberFormats="0" applyBorderFormats="0" applyFontFormats="0" applyPatternFormats="0" applyAlignmentFormats="0" applyWidthHeightFormats="0"/>
</file>

<file path=xl/queryTables/queryTable14.xml><?xml version="1.0" encoding="utf-8"?>
<queryTable xmlns="http://schemas.openxmlformats.org/spreadsheetml/2006/main" name="Saco plástico para lixo 60L" connectionId="14" autoFormatId="16" applyNumberFormats="0" applyBorderFormats="0" applyFontFormats="0" applyPatternFormats="0" applyAlignmentFormats="0" applyWidthHeightFormats="0"/>
</file>

<file path=xl/queryTables/queryTable15.xml><?xml version="1.0" encoding="utf-8"?>
<queryTable xmlns="http://schemas.openxmlformats.org/spreadsheetml/2006/main" name="Saponáceo em pasta" connectionId="15" autoFormatId="16" applyNumberFormats="0" applyBorderFormats="0" applyFontFormats="0" applyPatternFormats="0" applyAlignmentFormats="0" applyWidthHeightFormats="0"/>
</file>

<file path=xl/queryTables/queryTable16.xml><?xml version="1.0" encoding="utf-8"?>
<queryTable xmlns="http://schemas.openxmlformats.org/spreadsheetml/2006/main" name="saponáceo líquido" connectionId="16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Desinfetante floral_lavanda" connectionId="2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Detergente líquido" connectionId="3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Detergente pastoso 5l" connectionId="4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Esponja dupla face" connectionId="5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Flanela Branca" connectionId="6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name="Inseticida em Aerossol" connectionId="7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name="Limpador Instantâneo Multiuso" connectionId="8" autoFormatId="16" applyNumberFormats="0" applyBorderFormats="0" applyFontFormats="0" applyPatternFormats="0" applyAlignmentFormats="0" applyWidthHeightFormats="0"/>
</file>

<file path=xl/queryTables/queryTable9.xml><?xml version="1.0" encoding="utf-8"?>
<queryTable xmlns="http://schemas.openxmlformats.org/spreadsheetml/2006/main" name="purificador de ar lata_1" connectionId="9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73"/>
  <sheetViews>
    <sheetView topLeftCell="A6" zoomScale="90" zoomScaleNormal="90" workbookViewId="0">
      <selection activeCell="E81" sqref="E81"/>
    </sheetView>
  </sheetViews>
  <sheetFormatPr defaultRowHeight="15" x14ac:dyDescent="0.25"/>
  <cols>
    <col min="1" max="1" width="55.85546875" customWidth="1"/>
    <col min="2" max="2" width="28.42578125" customWidth="1"/>
    <col min="3" max="3" width="14.7109375" hidden="1" customWidth="1"/>
    <col min="4" max="4" width="15.85546875" hidden="1" customWidth="1"/>
    <col min="5" max="5" width="25.42578125" customWidth="1"/>
    <col min="6" max="6" width="12" hidden="1" customWidth="1"/>
    <col min="7" max="7" width="11.42578125" hidden="1" customWidth="1"/>
    <col min="8" max="8" width="15.42578125" customWidth="1"/>
    <col min="9" max="9" width="12.140625" hidden="1" customWidth="1"/>
    <col min="10" max="10" width="10.42578125" hidden="1" customWidth="1"/>
    <col min="11" max="11" width="18.5703125" customWidth="1"/>
    <col min="12" max="12" width="18.140625" hidden="1" customWidth="1"/>
    <col min="13" max="13" width="11.42578125" hidden="1" customWidth="1"/>
    <col min="14" max="14" width="24.5703125" customWidth="1"/>
    <col min="15" max="15" width="11.140625" hidden="1" customWidth="1"/>
    <col min="16" max="16" width="10.85546875" hidden="1" customWidth="1"/>
    <col min="17" max="17" width="16.140625" customWidth="1"/>
    <col min="18" max="18" width="11.42578125" hidden="1" customWidth="1"/>
    <col min="19" max="19" width="0" hidden="1" customWidth="1"/>
    <col min="20" max="20" width="15.28515625" customWidth="1"/>
    <col min="21" max="21" width="11.28515625" hidden="1" customWidth="1"/>
    <col min="22" max="22" width="0" hidden="1" customWidth="1"/>
    <col min="23" max="23" width="16.85546875" customWidth="1"/>
    <col min="24" max="24" width="12.42578125" hidden="1" customWidth="1"/>
    <col min="25" max="25" width="11.140625" hidden="1" customWidth="1"/>
    <col min="26" max="26" width="14.28515625" customWidth="1"/>
    <col min="27" max="27" width="12.42578125" hidden="1" customWidth="1"/>
    <col min="28" max="28" width="12.7109375" hidden="1" customWidth="1"/>
    <col min="29" max="29" width="15.5703125" customWidth="1"/>
    <col min="30" max="30" width="11" hidden="1" customWidth="1"/>
    <col min="31" max="31" width="10.5703125" hidden="1" customWidth="1"/>
    <col min="32" max="32" width="17.42578125" customWidth="1"/>
    <col min="33" max="33" width="12.85546875" hidden="1" customWidth="1"/>
    <col min="34" max="34" width="12.140625" hidden="1" customWidth="1"/>
    <col min="35" max="35" width="19" customWidth="1"/>
    <col min="36" max="36" width="13.85546875" hidden="1" customWidth="1"/>
    <col min="37" max="37" width="11" hidden="1" customWidth="1"/>
    <col min="38" max="38" width="15.140625" customWidth="1"/>
    <col min="39" max="39" width="13.28515625" hidden="1" customWidth="1"/>
    <col min="40" max="40" width="11.5703125" hidden="1" customWidth="1"/>
    <col min="41" max="41" width="16.5703125" customWidth="1"/>
    <col min="42" max="42" width="12.42578125" hidden="1" customWidth="1"/>
    <col min="43" max="43" width="12.5703125" hidden="1" customWidth="1"/>
    <col min="44" max="44" width="12.5703125" customWidth="1"/>
    <col min="45" max="45" width="12.5703125" hidden="1" customWidth="1"/>
    <col min="46" max="46" width="12.28515625" hidden="1" customWidth="1"/>
    <col min="47" max="47" width="12.85546875" customWidth="1"/>
    <col min="48" max="48" width="12.42578125" hidden="1" customWidth="1"/>
    <col min="49" max="49" width="11.28515625" hidden="1" customWidth="1"/>
    <col min="50" max="51" width="14.28515625" customWidth="1"/>
    <col min="52" max="52" width="13.7109375" customWidth="1"/>
    <col min="53" max="53" width="12.42578125" customWidth="1"/>
    <col min="54" max="54" width="14.7109375" customWidth="1"/>
    <col min="55" max="55" width="12.28515625" customWidth="1"/>
    <col min="56" max="56" width="16.28515625" customWidth="1"/>
  </cols>
  <sheetData>
    <row r="1" spans="1:56" s="1" customFormat="1" ht="15" hidden="1" customHeight="1" x14ac:dyDescent="0.3"/>
    <row r="2" spans="1:56" s="1" customFormat="1" ht="15" hidden="1" customHeight="1" x14ac:dyDescent="0.3">
      <c r="A2" s="1" t="s">
        <v>5</v>
      </c>
    </row>
    <row r="3" spans="1:56" s="1" customFormat="1" ht="15" hidden="1" customHeight="1" x14ac:dyDescent="0.3">
      <c r="A3" s="1" t="s">
        <v>4</v>
      </c>
    </row>
    <row r="4" spans="1:56" s="1" customFormat="1" ht="15" hidden="1" customHeight="1" x14ac:dyDescent="0.3">
      <c r="A4" s="1" t="s">
        <v>2</v>
      </c>
    </row>
    <row r="5" spans="1:56" s="1" customFormat="1" ht="15.75" hidden="1" customHeight="1" thickBot="1" x14ac:dyDescent="0.3"/>
    <row r="6" spans="1:56" s="1" customFormat="1" ht="32.25" x14ac:dyDescent="0.25">
      <c r="A6" s="32" t="s">
        <v>1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</row>
    <row r="7" spans="1:56" s="1" customFormat="1" x14ac:dyDescent="0.25"/>
    <row r="8" spans="1:56" s="1" customFormat="1" ht="109.5" customHeight="1" x14ac:dyDescent="0.25">
      <c r="A8" s="10" t="s">
        <v>382</v>
      </c>
      <c r="B8" s="11" t="s">
        <v>335</v>
      </c>
      <c r="C8" s="11" t="s">
        <v>227</v>
      </c>
      <c r="D8" s="11" t="s">
        <v>228</v>
      </c>
      <c r="E8" s="11" t="s">
        <v>336</v>
      </c>
      <c r="F8" s="11" t="s">
        <v>0</v>
      </c>
      <c r="G8" s="11" t="s">
        <v>3</v>
      </c>
      <c r="H8" s="11" t="s">
        <v>307</v>
      </c>
      <c r="I8" s="11" t="s">
        <v>0</v>
      </c>
      <c r="J8" s="11" t="s">
        <v>3</v>
      </c>
      <c r="K8" s="11" t="s">
        <v>333</v>
      </c>
      <c r="L8" s="11" t="s">
        <v>0</v>
      </c>
      <c r="M8" s="11" t="s">
        <v>3</v>
      </c>
      <c r="N8" s="11" t="s">
        <v>334</v>
      </c>
      <c r="O8" s="11" t="s">
        <v>0</v>
      </c>
      <c r="P8" s="11" t="s">
        <v>3</v>
      </c>
      <c r="Q8" s="11" t="s">
        <v>342</v>
      </c>
      <c r="R8" s="11" t="s">
        <v>0</v>
      </c>
      <c r="S8" s="11" t="s">
        <v>3</v>
      </c>
      <c r="T8" s="11" t="s">
        <v>350</v>
      </c>
      <c r="U8" s="11" t="s">
        <v>0</v>
      </c>
      <c r="V8" s="11" t="s">
        <v>3</v>
      </c>
      <c r="W8" s="11" t="s">
        <v>355</v>
      </c>
      <c r="X8" s="11" t="s">
        <v>0</v>
      </c>
      <c r="Y8" s="11" t="s">
        <v>3</v>
      </c>
      <c r="Z8" s="11" t="s">
        <v>357</v>
      </c>
      <c r="AA8" s="11" t="s">
        <v>0</v>
      </c>
      <c r="AB8" s="11" t="s">
        <v>3</v>
      </c>
      <c r="AC8" s="11" t="s">
        <v>359</v>
      </c>
      <c r="AD8" s="11" t="s">
        <v>0</v>
      </c>
      <c r="AE8" s="11" t="s">
        <v>3</v>
      </c>
      <c r="AF8" s="11" t="s">
        <v>360</v>
      </c>
      <c r="AG8" s="11" t="s">
        <v>0</v>
      </c>
      <c r="AH8" s="11" t="s">
        <v>3</v>
      </c>
      <c r="AI8" s="11" t="s">
        <v>371</v>
      </c>
      <c r="AJ8" s="11" t="s">
        <v>0</v>
      </c>
      <c r="AK8" s="11" t="s">
        <v>3</v>
      </c>
      <c r="AL8" s="11" t="s">
        <v>370</v>
      </c>
      <c r="AM8" s="11" t="s">
        <v>0</v>
      </c>
      <c r="AN8" s="11" t="s">
        <v>3</v>
      </c>
      <c r="AO8" s="11" t="s">
        <v>369</v>
      </c>
      <c r="AP8" s="11" t="s">
        <v>0</v>
      </c>
      <c r="AQ8" s="11" t="s">
        <v>3</v>
      </c>
      <c r="AR8" s="11" t="s">
        <v>368</v>
      </c>
      <c r="AS8" s="11" t="s">
        <v>0</v>
      </c>
      <c r="AT8" s="11" t="s">
        <v>3</v>
      </c>
      <c r="AU8" s="11" t="s">
        <v>367</v>
      </c>
      <c r="AV8" s="11" t="s">
        <v>0</v>
      </c>
      <c r="AW8" s="11" t="s">
        <v>3</v>
      </c>
      <c r="AX8" s="11" t="s">
        <v>372</v>
      </c>
      <c r="AY8" s="11" t="s">
        <v>373</v>
      </c>
      <c r="AZ8" s="11" t="s">
        <v>374</v>
      </c>
      <c r="BA8" s="11" t="s">
        <v>375</v>
      </c>
      <c r="BB8" s="11" t="s">
        <v>376</v>
      </c>
      <c r="BC8" s="11" t="s">
        <v>377</v>
      </c>
      <c r="BD8" s="11" t="s">
        <v>378</v>
      </c>
    </row>
    <row r="9" spans="1:56" s="1" customFormat="1" hidden="1" x14ac:dyDescent="0.25">
      <c r="A9" s="12" t="s">
        <v>13</v>
      </c>
      <c r="B9" s="13">
        <v>200009093</v>
      </c>
      <c r="C9" s="14">
        <f>IFERROR(VLOOKUP(LEFT(A9,3),'200009093'!A:D,3,0),0)</f>
        <v>18</v>
      </c>
      <c r="D9" s="15">
        <f>IFERROR(VLOOKUP(LEFT(A9,3),'200009093'!A:D,4,0),0)</f>
        <v>5.59</v>
      </c>
      <c r="E9" s="13">
        <v>200008980</v>
      </c>
      <c r="F9" s="16">
        <f>IFERROR(VLOOKUP(LEFT(A9,3),'200008980'!A:D,3,0),0)</f>
        <v>10</v>
      </c>
      <c r="G9" s="16">
        <f>IFERROR(VLOOKUP(LEFT(A9,3),'200008980'!A:D,4,0),0)</f>
        <v>3.45</v>
      </c>
      <c r="H9" s="14">
        <v>200000216</v>
      </c>
      <c r="I9" s="14">
        <f>IFERROR(VLOOKUP(LEFT(A9,3),'200000216'!A:D,3,0),0)</f>
        <v>28</v>
      </c>
      <c r="J9" s="15">
        <f>IFERROR(VLOOKUP(LEFT(A9,3),'200000216'!A:D,4,0),0)</f>
        <v>1.6</v>
      </c>
      <c r="K9" s="13">
        <v>200008645</v>
      </c>
      <c r="L9" s="14">
        <f>IFERROR(VLOOKUP(LEFT(A9,3),'200008645'!A:D,3,0),0)</f>
        <v>1</v>
      </c>
      <c r="M9" s="15">
        <f>IFERROR(VLOOKUP(LEFT(A9,3),'200008645'!A:D,4,0),0)</f>
        <v>15.7</v>
      </c>
      <c r="N9" s="13">
        <v>200000149</v>
      </c>
      <c r="O9" s="16">
        <f>IFERROR(VLOOKUP(LEFT(A9,3),'200000149'!A:D,3,0),0)</f>
        <v>11</v>
      </c>
      <c r="P9" s="16">
        <f>IFERROR(VLOOKUP(LEFT(A9,3),'200000149'!A:D,4,0),0)</f>
        <v>0.68</v>
      </c>
      <c r="Q9" s="16">
        <v>200005224</v>
      </c>
      <c r="R9" s="16">
        <f>IFERROR(VLOOKUP(LEFT(A9,3),'200005224'!A:D,3,0),0)</f>
        <v>7</v>
      </c>
      <c r="S9" s="16">
        <f>IFERROR(VLOOKUP(LEFT(A9,3),'200005224'!A:D,4,0),0)</f>
        <v>5.19</v>
      </c>
      <c r="T9" s="16">
        <v>200009387</v>
      </c>
      <c r="U9" s="16">
        <f>IFERROR(VLOOKUP(LEFT(A9,3),'200009387'!A:D,3,0),0)</f>
        <v>10</v>
      </c>
      <c r="V9" s="16">
        <f>IFERROR(VLOOKUP(LEFT(A9,3),'200009387'!A:D,4,0),0)</f>
        <v>8.2100000000000009</v>
      </c>
      <c r="W9" s="16">
        <v>200000329</v>
      </c>
      <c r="X9" s="16">
        <f>IFERROR(VLOOKUP(LEFT(A9,3),'200000329'!A:D,3,0),0)</f>
        <v>12</v>
      </c>
      <c r="Y9" s="16">
        <f>IFERROR(VLOOKUP(LEFT(A9,3),'200000329'!A:D,4,0),0)</f>
        <v>3.43</v>
      </c>
      <c r="Z9" s="16">
        <v>200002569</v>
      </c>
      <c r="AA9" s="16">
        <f>IFERROR(VLOOKUP(LEFT(A9,3),'200002569'!A:D,3,0),0)</f>
        <v>3</v>
      </c>
      <c r="AB9" s="16">
        <f>IFERROR(VLOOKUP(LEFT(A9,3),'200002569'!A:D,4,0),0)</f>
        <v>7.92</v>
      </c>
      <c r="AC9" s="16">
        <v>200000321</v>
      </c>
      <c r="AD9" s="16">
        <f>IFERROR(VLOOKUP(LEFT(A9,3),'200000321'!A:D,3,0),0)</f>
        <v>0</v>
      </c>
      <c r="AE9" s="16">
        <f>IFERROR(VLOOKUP(LEFT(A9,3),'200000321'!A:D,4,0),0)</f>
        <v>0</v>
      </c>
      <c r="AF9" s="16">
        <v>200000521</v>
      </c>
      <c r="AG9" s="16">
        <f>IFERROR(VLOOKUP(LEFT(A9,3),'200000521'!A:D,3,0),0)</f>
        <v>24</v>
      </c>
      <c r="AH9" s="16">
        <f>IFERROR(VLOOKUP(LEFT(A9,3),'200000521'!A:D,4,0),0)</f>
        <v>2.99</v>
      </c>
      <c r="AI9" s="16">
        <v>200000739</v>
      </c>
      <c r="AJ9" s="16">
        <f>IFERROR(VLOOKUP(LEFT(A9,3),'200000739'!A:D,3,0),0)</f>
        <v>3</v>
      </c>
      <c r="AK9" s="16">
        <f>IFERROR(VLOOKUP(LEFT(A9,3),'200000739'!A:D,4,0),0)</f>
        <v>27.47</v>
      </c>
      <c r="AL9" s="16">
        <v>200000738</v>
      </c>
      <c r="AM9" s="16">
        <f>IFERROR(VLOOKUP(LEFT(A9,3),'200000738'!A:D,3,0),0)</f>
        <v>3</v>
      </c>
      <c r="AN9" s="16">
        <f>IFERROR(VLOOKUP(LEFT(A9,3),'200000738'!A:D,4,0),0)</f>
        <v>9.19</v>
      </c>
      <c r="AO9" s="16">
        <v>200000487</v>
      </c>
      <c r="AP9" s="16">
        <f>IFERROR(VLOOKUP(LEFT(A9,3),'200000487'!A:D,3,0),0)</f>
        <v>6</v>
      </c>
      <c r="AQ9" s="16">
        <f>IFERROR(VLOOKUP(LEFT(A9,3),'200000487'!A:D,4,0),0)</f>
        <v>15.26</v>
      </c>
      <c r="AR9" s="16">
        <v>200000489</v>
      </c>
      <c r="AS9" s="16">
        <f>IFERROR(VLOOKUP(LEFT(A9,3),'200000489'!A:D,3,0),0)</f>
        <v>0</v>
      </c>
      <c r="AT9" s="16">
        <f>IFERROR(VLOOKUP(LEFT(A9,3),'200000489'!A:D,4,0),0)</f>
        <v>0</v>
      </c>
      <c r="AU9" s="16">
        <v>200004482</v>
      </c>
      <c r="AV9" s="16">
        <f>IFERROR(VLOOKUP(LEFT(A9,3),'200004482'!A:D,3,0),0)</f>
        <v>3</v>
      </c>
      <c r="AW9" s="16">
        <f>IFERROR(VLOOKUP(LEFT(A9,3),'200004482'!A:D,4,0),0)</f>
        <v>5.69</v>
      </c>
      <c r="AX9" s="17"/>
      <c r="AY9" s="17"/>
      <c r="AZ9" s="17"/>
      <c r="BA9" s="17"/>
      <c r="BB9" s="17"/>
      <c r="BC9" s="17"/>
      <c r="BD9" s="17"/>
    </row>
    <row r="10" spans="1:56" s="1" customFormat="1" hidden="1" x14ac:dyDescent="0.25">
      <c r="A10" s="12" t="s">
        <v>14</v>
      </c>
      <c r="B10" s="13">
        <v>200009093</v>
      </c>
      <c r="C10" s="14">
        <f>IFERROR(VLOOKUP(LEFT(A10,3),'200009093'!A:D,3,0),0)</f>
        <v>2</v>
      </c>
      <c r="D10" s="15">
        <f>IFERROR(VLOOKUP(LEFT(A10,3),'200009093'!A:D,4,0),0)</f>
        <v>5.59</v>
      </c>
      <c r="E10" s="13">
        <v>200008980</v>
      </c>
      <c r="F10" s="16">
        <f>IFERROR(VLOOKUP(LEFT(A10,3),'200008980'!A:D,3,0),0)</f>
        <v>4</v>
      </c>
      <c r="G10" s="16">
        <f>IFERROR(VLOOKUP(LEFT(A10,3),'200008980'!A:D,4,0),0)</f>
        <v>3.45</v>
      </c>
      <c r="H10" s="14">
        <v>200000216</v>
      </c>
      <c r="I10" s="14">
        <f>IFERROR(VLOOKUP(LEFT(A10,3),'200000216'!A:D,3,0),0)</f>
        <v>20</v>
      </c>
      <c r="J10" s="15">
        <f>IFERROR(VLOOKUP(LEFT(A10,3),'200000216'!A:D,4,0),0)</f>
        <v>1.6</v>
      </c>
      <c r="K10" s="13">
        <v>200008645</v>
      </c>
      <c r="L10" s="14">
        <f>IFERROR(VLOOKUP(LEFT(A10,3),'200008645'!A:D,3,0),0)</f>
        <v>0</v>
      </c>
      <c r="M10" s="15">
        <f>IFERROR(VLOOKUP(LEFT(A10,3),'200008645'!A:D,4,0),0)</f>
        <v>0</v>
      </c>
      <c r="N10" s="13">
        <v>200000149</v>
      </c>
      <c r="O10" s="16">
        <f>IFERROR(VLOOKUP(LEFT(A10,3),'200000149'!A:D,3,0),0)</f>
        <v>10</v>
      </c>
      <c r="P10" s="16">
        <f>IFERROR(VLOOKUP(LEFT(A10,3),'200000149'!A:D,4,0),0)</f>
        <v>0.68</v>
      </c>
      <c r="Q10" s="16">
        <v>200005224</v>
      </c>
      <c r="R10" s="16">
        <f>IFERROR(VLOOKUP(LEFT(A10,3),'200005224'!A:D,3,0),0)</f>
        <v>2</v>
      </c>
      <c r="S10" s="16">
        <f>IFERROR(VLOOKUP(LEFT(A10,3),'200005224'!A:D,4,0),0)</f>
        <v>5.19</v>
      </c>
      <c r="T10" s="16">
        <v>200009387</v>
      </c>
      <c r="U10" s="16">
        <f>IFERROR(VLOOKUP(LEFT(A10,3),'200009387'!A:D,3,0),0)</f>
        <v>0</v>
      </c>
      <c r="V10" s="16">
        <f>IFERROR(VLOOKUP(LEFT(A10,3),'200009387'!A:D,4,0),0)</f>
        <v>0</v>
      </c>
      <c r="W10" s="16">
        <v>200000329</v>
      </c>
      <c r="X10" s="16">
        <f>IFERROR(VLOOKUP(LEFT(A10,3),'200000329'!A:D,3,0),0)</f>
        <v>6</v>
      </c>
      <c r="Y10" s="16">
        <f>IFERROR(VLOOKUP(LEFT(A10,3),'200000329'!A:D,4,0),0)</f>
        <v>3.43</v>
      </c>
      <c r="Z10" s="16">
        <v>200002569</v>
      </c>
      <c r="AA10" s="16">
        <f>IFERROR(VLOOKUP(LEFT(A10,3),'200002569'!A:D,3,0),0)</f>
        <v>5</v>
      </c>
      <c r="AB10" s="16">
        <f>IFERROR(VLOOKUP(LEFT(A10,3),'200002569'!A:D,4,0),0)</f>
        <v>7.92</v>
      </c>
      <c r="AC10" s="16">
        <v>200000321</v>
      </c>
      <c r="AD10" s="16">
        <f>IFERROR(VLOOKUP(LEFT(A10,3),'200000321'!A:D,3,0),0)</f>
        <v>1</v>
      </c>
      <c r="AE10" s="16">
        <f>IFERROR(VLOOKUP(LEFT(A10,3),'200000321'!A:D,4,0),0)</f>
        <v>12.95</v>
      </c>
      <c r="AF10" s="16">
        <v>200000521</v>
      </c>
      <c r="AG10" s="16">
        <f>IFERROR(VLOOKUP(LEFT(A10,3),'200000521'!A:D,3,0),0)</f>
        <v>20</v>
      </c>
      <c r="AH10" s="16">
        <f>IFERROR(VLOOKUP(LEFT(A10,3),'200000521'!A:D,4,0),0)</f>
        <v>2.99</v>
      </c>
      <c r="AI10" s="16">
        <v>200000739</v>
      </c>
      <c r="AJ10" s="16">
        <f>IFERROR(VLOOKUP(LEFT(A10,3),'200000739'!A:D,3,0),0)</f>
        <v>0</v>
      </c>
      <c r="AK10" s="16">
        <f>IFERROR(VLOOKUP(LEFT(A10,3),'200000739'!A:D,4,0),0)</f>
        <v>0</v>
      </c>
      <c r="AL10" s="16">
        <v>200000738</v>
      </c>
      <c r="AM10" s="16">
        <f>IFERROR(VLOOKUP(LEFT(A10,3),'200000738'!A:D,3,0),0)</f>
        <v>1</v>
      </c>
      <c r="AN10" s="16">
        <f>IFERROR(VLOOKUP(LEFT(A10,3),'200000738'!A:D,4,0),0)</f>
        <v>9.19</v>
      </c>
      <c r="AO10" s="16">
        <v>200000487</v>
      </c>
      <c r="AP10" s="16">
        <f>IFERROR(VLOOKUP(LEFT(A10,3),'200000487'!A:D,3,0),0)</f>
        <v>0</v>
      </c>
      <c r="AQ10" s="16">
        <f>IFERROR(VLOOKUP(LEFT(A10,3),'200000487'!A:D,4,0),0)</f>
        <v>0</v>
      </c>
      <c r="AR10" s="16">
        <v>200000489</v>
      </c>
      <c r="AS10" s="16">
        <f>IFERROR(VLOOKUP(LEFT(A10,3),'200000489'!A:D,3,0),0)</f>
        <v>0</v>
      </c>
      <c r="AT10" s="16">
        <f>IFERROR(VLOOKUP(LEFT(A10,3),'200000489'!A:D,4,0),0)</f>
        <v>0</v>
      </c>
      <c r="AU10" s="16">
        <v>200004482</v>
      </c>
      <c r="AV10" s="16">
        <f>IFERROR(VLOOKUP(LEFT(A10,3),'200004482'!A:D,3,0),0)</f>
        <v>0</v>
      </c>
      <c r="AW10" s="16">
        <f>IFERROR(VLOOKUP(LEFT(A10,3),'200004482'!A:D,4,0),0)</f>
        <v>0</v>
      </c>
      <c r="AX10" s="17"/>
      <c r="AY10" s="17"/>
      <c r="AZ10" s="17"/>
      <c r="BA10" s="17"/>
      <c r="BB10" s="17"/>
      <c r="BC10" s="17"/>
      <c r="BD10" s="17"/>
    </row>
    <row r="11" spans="1:56" s="1" customFormat="1" hidden="1" x14ac:dyDescent="0.25">
      <c r="A11" s="12" t="s">
        <v>15</v>
      </c>
      <c r="B11" s="13">
        <v>200009093</v>
      </c>
      <c r="C11" s="14">
        <f>IFERROR(VLOOKUP(LEFT(A11,3),'200009093'!A:D,3,0),0)</f>
        <v>2</v>
      </c>
      <c r="D11" s="15">
        <f>IFERROR(VLOOKUP(LEFT(A11,3),'200009093'!A:D,4,0),0)</f>
        <v>5.59</v>
      </c>
      <c r="E11" s="13">
        <v>200008980</v>
      </c>
      <c r="F11" s="16">
        <f>IFERROR(VLOOKUP(LEFT(A11,3),'200008980'!A:D,3,0),0)</f>
        <v>4</v>
      </c>
      <c r="G11" s="16">
        <f>IFERROR(VLOOKUP(LEFT(A11,3),'200008980'!A:D,4,0),0)</f>
        <v>3.45</v>
      </c>
      <c r="H11" s="14">
        <v>200000216</v>
      </c>
      <c r="I11" s="14">
        <f>IFERROR(VLOOKUP(LEFT(A11,3),'200000216'!A:D,3,0),0)</f>
        <v>20</v>
      </c>
      <c r="J11" s="15">
        <f>IFERROR(VLOOKUP(LEFT(A11,3),'200000216'!A:D,4,0),0)</f>
        <v>1.6</v>
      </c>
      <c r="K11" s="13">
        <v>200008645</v>
      </c>
      <c r="L11" s="14">
        <f>IFERROR(VLOOKUP(LEFT(A11,3),'200008645'!A:D,3,0),0)</f>
        <v>0</v>
      </c>
      <c r="M11" s="15">
        <f>IFERROR(VLOOKUP(LEFT(A11,3),'200008645'!A:D,4,0),0)</f>
        <v>0</v>
      </c>
      <c r="N11" s="13">
        <v>200000149</v>
      </c>
      <c r="O11" s="16">
        <f>IFERROR(VLOOKUP(LEFT(A11,3),'200000149'!A:D,3,0),0)</f>
        <v>10</v>
      </c>
      <c r="P11" s="16">
        <f>IFERROR(VLOOKUP(LEFT(A11,3),'200000149'!A:D,4,0),0)</f>
        <v>0.68</v>
      </c>
      <c r="Q11" s="16">
        <v>200005224</v>
      </c>
      <c r="R11" s="16">
        <f>IFERROR(VLOOKUP(LEFT(A11,3),'200005224'!A:D,3,0),0)</f>
        <v>2</v>
      </c>
      <c r="S11" s="16">
        <f>IFERROR(VLOOKUP(LEFT(A11,3),'200005224'!A:D,4,0),0)</f>
        <v>5.19</v>
      </c>
      <c r="T11" s="16">
        <v>200009387</v>
      </c>
      <c r="U11" s="16">
        <f>IFERROR(VLOOKUP(LEFT(A11,3),'200009387'!A:D,3,0),0)</f>
        <v>0</v>
      </c>
      <c r="V11" s="16">
        <f>IFERROR(VLOOKUP(LEFT(A11,3),'200009387'!A:D,4,0),0)</f>
        <v>0</v>
      </c>
      <c r="W11" s="16">
        <v>200000329</v>
      </c>
      <c r="X11" s="16">
        <f>IFERROR(VLOOKUP(LEFT(A11,3),'200000329'!A:D,3,0),0)</f>
        <v>6</v>
      </c>
      <c r="Y11" s="16">
        <f>IFERROR(VLOOKUP(LEFT(A11,3),'200000329'!A:D,4,0),0)</f>
        <v>3.43</v>
      </c>
      <c r="Z11" s="16">
        <v>200002569</v>
      </c>
      <c r="AA11" s="16">
        <f>IFERROR(VLOOKUP(LEFT(A11,3),'200002569'!A:D,3,0),0)</f>
        <v>5</v>
      </c>
      <c r="AB11" s="16">
        <f>IFERROR(VLOOKUP(LEFT(A11,3),'200002569'!A:D,4,0),0)</f>
        <v>7.92</v>
      </c>
      <c r="AC11" s="16">
        <v>200000321</v>
      </c>
      <c r="AD11" s="16">
        <f>IFERROR(VLOOKUP(LEFT(A11,3),'200000321'!A:D,3,0),0)</f>
        <v>1</v>
      </c>
      <c r="AE11" s="16">
        <f>IFERROR(VLOOKUP(LEFT(A11,3),'200000321'!A:D,4,0),0)</f>
        <v>12.95</v>
      </c>
      <c r="AF11" s="16">
        <v>200000521</v>
      </c>
      <c r="AG11" s="16">
        <f>IFERROR(VLOOKUP(LEFT(A11,3),'200000521'!A:D,3,0),0)</f>
        <v>20</v>
      </c>
      <c r="AH11" s="16">
        <f>IFERROR(VLOOKUP(LEFT(A11,3),'200000521'!A:D,4,0),0)</f>
        <v>2.99</v>
      </c>
      <c r="AI11" s="16">
        <v>200000739</v>
      </c>
      <c r="AJ11" s="16">
        <f>IFERROR(VLOOKUP(LEFT(A11,3),'200000739'!A:D,3,0),0)</f>
        <v>0</v>
      </c>
      <c r="AK11" s="16">
        <f>IFERROR(VLOOKUP(LEFT(A11,3),'200000739'!A:D,4,0),0)</f>
        <v>0</v>
      </c>
      <c r="AL11" s="16">
        <v>200000738</v>
      </c>
      <c r="AM11" s="16">
        <f>IFERROR(VLOOKUP(LEFT(A11,3),'200000738'!A:D,3,0),0)</f>
        <v>1</v>
      </c>
      <c r="AN11" s="16">
        <f>IFERROR(VLOOKUP(LEFT(A11,3),'200000738'!A:D,4,0),0)</f>
        <v>9.19</v>
      </c>
      <c r="AO11" s="16">
        <v>200000487</v>
      </c>
      <c r="AP11" s="16">
        <f>IFERROR(VLOOKUP(LEFT(A11,3),'200000487'!A:D,3,0),0)</f>
        <v>0</v>
      </c>
      <c r="AQ11" s="16">
        <f>IFERROR(VLOOKUP(LEFT(A11,3),'200000487'!A:D,4,0),0)</f>
        <v>0</v>
      </c>
      <c r="AR11" s="16">
        <v>200000489</v>
      </c>
      <c r="AS11" s="16">
        <f>IFERROR(VLOOKUP(LEFT(A11,3),'200000489'!A:D,3,0),0)</f>
        <v>0</v>
      </c>
      <c r="AT11" s="16">
        <f>IFERROR(VLOOKUP(LEFT(A11,3),'200000489'!A:D,4,0),0)</f>
        <v>0</v>
      </c>
      <c r="AU11" s="16">
        <v>200004482</v>
      </c>
      <c r="AV11" s="16">
        <f>IFERROR(VLOOKUP(LEFT(A11,3),'200004482'!A:D,3,0),0)</f>
        <v>0</v>
      </c>
      <c r="AW11" s="16">
        <f>IFERROR(VLOOKUP(LEFT(A11,3),'200004482'!A:D,4,0),0)</f>
        <v>0</v>
      </c>
      <c r="AX11" s="17"/>
      <c r="AY11" s="17"/>
      <c r="AZ11" s="17"/>
      <c r="BA11" s="17"/>
      <c r="BB11" s="17"/>
      <c r="BC11" s="17"/>
      <c r="BD11" s="17"/>
    </row>
    <row r="12" spans="1:56" s="1" customFormat="1" hidden="1" x14ac:dyDescent="0.25">
      <c r="A12" s="12" t="s">
        <v>16</v>
      </c>
      <c r="B12" s="13">
        <v>200009093</v>
      </c>
      <c r="C12" s="14">
        <f>IFERROR(VLOOKUP(LEFT(A12,3),'200009093'!A:D,3,0),0)</f>
        <v>6</v>
      </c>
      <c r="D12" s="15">
        <f>IFERROR(VLOOKUP(LEFT(A12,3),'200009093'!A:D,4,0),0)</f>
        <v>5.59</v>
      </c>
      <c r="E12" s="13">
        <v>200008980</v>
      </c>
      <c r="F12" s="16">
        <f>IFERROR(VLOOKUP(LEFT(A12,3),'200008980'!A:D,3,0),0)</f>
        <v>2</v>
      </c>
      <c r="G12" s="16">
        <f>IFERROR(VLOOKUP(LEFT(A12,3),'200008980'!A:D,4,0),0)</f>
        <v>3.45</v>
      </c>
      <c r="H12" s="14">
        <v>200000216</v>
      </c>
      <c r="I12" s="14">
        <f>IFERROR(VLOOKUP(LEFT(A12,3),'200000216'!A:D,3,0),0)</f>
        <v>9</v>
      </c>
      <c r="J12" s="15">
        <f>IFERROR(VLOOKUP(LEFT(A12,3),'200000216'!A:D,4,0),0)</f>
        <v>1.6</v>
      </c>
      <c r="K12" s="13">
        <v>200008645</v>
      </c>
      <c r="L12" s="14">
        <f>IFERROR(VLOOKUP(LEFT(A12,3),'200008645'!A:D,3,0),0)</f>
        <v>1</v>
      </c>
      <c r="M12" s="15">
        <f>IFERROR(VLOOKUP(LEFT(A12,3),'200008645'!A:D,4,0),0)</f>
        <v>15.7</v>
      </c>
      <c r="N12" s="13">
        <v>200000149</v>
      </c>
      <c r="O12" s="16">
        <f>IFERROR(VLOOKUP(LEFT(A12,3),'200000149'!A:D,3,0),0)</f>
        <v>0</v>
      </c>
      <c r="P12" s="16">
        <f>IFERROR(VLOOKUP(LEFT(A12,3),'200000149'!A:D,4,0),0)</f>
        <v>0</v>
      </c>
      <c r="Q12" s="16">
        <v>200005224</v>
      </c>
      <c r="R12" s="16">
        <f>IFERROR(VLOOKUP(LEFT(A12,3),'200005224'!A:D,3,0),0)</f>
        <v>0</v>
      </c>
      <c r="S12" s="16">
        <f>IFERROR(VLOOKUP(LEFT(A12,3),'200005224'!A:D,4,0),0)</f>
        <v>0</v>
      </c>
      <c r="T12" s="16">
        <v>200009387</v>
      </c>
      <c r="U12" s="16">
        <f>IFERROR(VLOOKUP(LEFT(A12,3),'200009387'!A:D,3,0),0)</f>
        <v>0</v>
      </c>
      <c r="V12" s="16">
        <f>IFERROR(VLOOKUP(LEFT(A12,3),'200009387'!A:D,4,0),0)</f>
        <v>0</v>
      </c>
      <c r="W12" s="16">
        <v>200000329</v>
      </c>
      <c r="X12" s="16">
        <f>IFERROR(VLOOKUP(LEFT(A12,3),'200000329'!A:D,3,0),0)</f>
        <v>6</v>
      </c>
      <c r="Y12" s="16">
        <f>IFERROR(VLOOKUP(LEFT(A12,3),'200000329'!A:D,4,0),0)</f>
        <v>3.43</v>
      </c>
      <c r="Z12" s="16">
        <v>200002569</v>
      </c>
      <c r="AA12" s="16">
        <f>IFERROR(VLOOKUP(LEFT(A12,3),'200002569'!A:D,3,0),0)</f>
        <v>2</v>
      </c>
      <c r="AB12" s="16">
        <f>IFERROR(VLOOKUP(LEFT(A12,3),'200002569'!A:D,4,0),0)</f>
        <v>7.92</v>
      </c>
      <c r="AC12" s="16">
        <v>200000321</v>
      </c>
      <c r="AD12" s="16">
        <f>IFERROR(VLOOKUP(LEFT(A12,3),'200000321'!A:D,3,0),0)</f>
        <v>1</v>
      </c>
      <c r="AE12" s="16">
        <f>IFERROR(VLOOKUP(LEFT(A12,3),'200000321'!A:D,4,0),0)</f>
        <v>12.95</v>
      </c>
      <c r="AF12" s="16">
        <v>200000521</v>
      </c>
      <c r="AG12" s="16">
        <f>IFERROR(VLOOKUP(LEFT(A12,3),'200000521'!A:D,3,0),0)</f>
        <v>6</v>
      </c>
      <c r="AH12" s="16">
        <f>IFERROR(VLOOKUP(LEFT(A12,3),'200000521'!A:D,4,0),0)</f>
        <v>2.99</v>
      </c>
      <c r="AI12" s="16">
        <v>200000739</v>
      </c>
      <c r="AJ12" s="16">
        <f>IFERROR(VLOOKUP(LEFT(A12,3),'200000739'!A:D,3,0),0)</f>
        <v>0</v>
      </c>
      <c r="AK12" s="16">
        <f>IFERROR(VLOOKUP(LEFT(A12,3),'200000739'!A:D,4,0),0)</f>
        <v>0</v>
      </c>
      <c r="AL12" s="16">
        <v>200000738</v>
      </c>
      <c r="AM12" s="16">
        <f>IFERROR(VLOOKUP(LEFT(A12,3),'200000738'!A:D,3,0),0)</f>
        <v>3</v>
      </c>
      <c r="AN12" s="16">
        <f>IFERROR(VLOOKUP(LEFT(A12,3),'200000738'!A:D,4,0),0)</f>
        <v>9.19</v>
      </c>
      <c r="AO12" s="16">
        <v>200000487</v>
      </c>
      <c r="AP12" s="16">
        <f>IFERROR(VLOOKUP(LEFT(A12,3),'200000487'!A:D,3,0),0)</f>
        <v>1</v>
      </c>
      <c r="AQ12" s="16">
        <f>IFERROR(VLOOKUP(LEFT(A12,3),'200000487'!A:D,4,0),0)</f>
        <v>15.26</v>
      </c>
      <c r="AR12" s="16">
        <v>200000489</v>
      </c>
      <c r="AS12" s="16">
        <f>IFERROR(VLOOKUP(LEFT(A12,3),'200000489'!A:D,3,0),0)</f>
        <v>4</v>
      </c>
      <c r="AT12" s="16">
        <f>IFERROR(VLOOKUP(LEFT(A12,3),'200000489'!A:D,4,0),0)</f>
        <v>5.8</v>
      </c>
      <c r="AU12" s="16">
        <v>200004482</v>
      </c>
      <c r="AV12" s="16">
        <f>IFERROR(VLOOKUP(LEFT(A12,3),'200004482'!A:D,3,0),0)</f>
        <v>0</v>
      </c>
      <c r="AW12" s="16">
        <f>IFERROR(VLOOKUP(LEFT(A12,3),'200004482'!A:D,4,0),0)</f>
        <v>0</v>
      </c>
      <c r="AX12" s="17"/>
      <c r="AY12" s="17"/>
      <c r="AZ12" s="17"/>
      <c r="BA12" s="17"/>
      <c r="BB12" s="17"/>
      <c r="BC12" s="17"/>
      <c r="BD12" s="17"/>
    </row>
    <row r="13" spans="1:56" s="1" customFormat="1" hidden="1" x14ac:dyDescent="0.25">
      <c r="A13" s="12" t="s">
        <v>17</v>
      </c>
      <c r="B13" s="13">
        <v>200009093</v>
      </c>
      <c r="C13" s="14">
        <f>IFERROR(VLOOKUP(LEFT(A13,3),'200009093'!A:D,3,0),0)</f>
        <v>4</v>
      </c>
      <c r="D13" s="15">
        <f>IFERROR(VLOOKUP(LEFT(A13,3),'200009093'!A:D,4,0),0)</f>
        <v>5.59</v>
      </c>
      <c r="E13" s="13">
        <v>200008980</v>
      </c>
      <c r="F13" s="16">
        <f>IFERROR(VLOOKUP(LEFT(A13,3),'200008980'!A:D,3,0),0)</f>
        <v>4</v>
      </c>
      <c r="G13" s="16">
        <f>IFERROR(VLOOKUP(LEFT(A13,3),'200008980'!A:D,4,0),0)</f>
        <v>3.45</v>
      </c>
      <c r="H13" s="14">
        <v>200000216</v>
      </c>
      <c r="I13" s="14">
        <f>IFERROR(VLOOKUP(LEFT(A13,3),'200000216'!A:D,3,0),0)</f>
        <v>5</v>
      </c>
      <c r="J13" s="15">
        <f>IFERROR(VLOOKUP(LEFT(A13,3),'200000216'!A:D,4,0),0)</f>
        <v>1.6</v>
      </c>
      <c r="K13" s="13">
        <v>200008645</v>
      </c>
      <c r="L13" s="14">
        <f>IFERROR(VLOOKUP(LEFT(A13,3),'200008645'!A:D,3,0),0)</f>
        <v>1</v>
      </c>
      <c r="M13" s="15">
        <f>IFERROR(VLOOKUP(LEFT(A13,3),'200008645'!A:D,4,0),0)</f>
        <v>15.7</v>
      </c>
      <c r="N13" s="13">
        <v>200000149</v>
      </c>
      <c r="O13" s="16">
        <f>IFERROR(VLOOKUP(LEFT(A13,3),'200000149'!A:D,3,0),0)</f>
        <v>0</v>
      </c>
      <c r="P13" s="16">
        <f>IFERROR(VLOOKUP(LEFT(A13,3),'200000149'!A:D,4,0),0)</f>
        <v>0</v>
      </c>
      <c r="Q13" s="16">
        <v>200005224</v>
      </c>
      <c r="R13" s="16">
        <f>IFERROR(VLOOKUP(LEFT(A13,3),'200005224'!A:D,3,0),0)</f>
        <v>0</v>
      </c>
      <c r="S13" s="16">
        <f>IFERROR(VLOOKUP(LEFT(A13,3),'200005224'!A:D,4,0),0)</f>
        <v>0</v>
      </c>
      <c r="T13" s="16">
        <v>200009387</v>
      </c>
      <c r="U13" s="16">
        <f>IFERROR(VLOOKUP(LEFT(A13,3),'200009387'!A:D,3,0),0)</f>
        <v>0</v>
      </c>
      <c r="V13" s="16">
        <f>IFERROR(VLOOKUP(LEFT(A13,3),'200009387'!A:D,4,0),0)</f>
        <v>0</v>
      </c>
      <c r="W13" s="16">
        <v>200000329</v>
      </c>
      <c r="X13" s="16">
        <f>IFERROR(VLOOKUP(LEFT(A13,3),'200000329'!A:D,3,0),0)</f>
        <v>3</v>
      </c>
      <c r="Y13" s="16">
        <f>IFERROR(VLOOKUP(LEFT(A13,3),'200000329'!A:D,4,0),0)</f>
        <v>3.43</v>
      </c>
      <c r="Z13" s="16">
        <v>200002569</v>
      </c>
      <c r="AA13" s="16">
        <f>IFERROR(VLOOKUP(LEFT(A13,3),'200002569'!A:D,3,0),0)</f>
        <v>0</v>
      </c>
      <c r="AB13" s="16">
        <f>IFERROR(VLOOKUP(LEFT(A13,3),'200002569'!A:D,4,0),0)</f>
        <v>0</v>
      </c>
      <c r="AC13" s="16">
        <v>200000321</v>
      </c>
      <c r="AD13" s="16">
        <f>IFERROR(VLOOKUP(LEFT(A13,3),'200000321'!A:D,3,0),0)</f>
        <v>1</v>
      </c>
      <c r="AE13" s="16">
        <f>IFERROR(VLOOKUP(LEFT(A13,3),'200000321'!A:D,4,0),0)</f>
        <v>12.95</v>
      </c>
      <c r="AF13" s="16">
        <v>200000521</v>
      </c>
      <c r="AG13" s="16">
        <f>IFERROR(VLOOKUP(LEFT(A13,3),'200000521'!A:D,3,0),0)</f>
        <v>0</v>
      </c>
      <c r="AH13" s="16">
        <f>IFERROR(VLOOKUP(LEFT(A13,3),'200000521'!A:D,4,0),0)</f>
        <v>0</v>
      </c>
      <c r="AI13" s="16">
        <v>200000739</v>
      </c>
      <c r="AJ13" s="16">
        <f>IFERROR(VLOOKUP(LEFT(A13,3),'200000739'!A:D,3,0),0)</f>
        <v>0</v>
      </c>
      <c r="AK13" s="16">
        <f>IFERROR(VLOOKUP(LEFT(A13,3),'200000739'!A:D,4,0),0)</f>
        <v>0</v>
      </c>
      <c r="AL13" s="16">
        <v>200000738</v>
      </c>
      <c r="AM13" s="16">
        <f>IFERROR(VLOOKUP(LEFT(A13,3),'200000738'!A:D,3,0),0)</f>
        <v>0</v>
      </c>
      <c r="AN13" s="16">
        <f>IFERROR(VLOOKUP(LEFT(A13,3),'200000738'!A:D,4,0),0)</f>
        <v>0</v>
      </c>
      <c r="AO13" s="16">
        <v>200000487</v>
      </c>
      <c r="AP13" s="16">
        <f>IFERROR(VLOOKUP(LEFT(A13,3),'200000487'!A:D,3,0),0)</f>
        <v>2</v>
      </c>
      <c r="AQ13" s="16">
        <f>IFERROR(VLOOKUP(LEFT(A13,3),'200000487'!A:D,4,0),0)</f>
        <v>15.26</v>
      </c>
      <c r="AR13" s="16">
        <v>200000489</v>
      </c>
      <c r="AS13" s="16">
        <f>IFERROR(VLOOKUP(LEFT(A13,3),'200000489'!A:D,3,0),0)</f>
        <v>0</v>
      </c>
      <c r="AT13" s="16">
        <f>IFERROR(VLOOKUP(LEFT(A13,3),'200000489'!A:D,4,0),0)</f>
        <v>0</v>
      </c>
      <c r="AU13" s="16">
        <v>200004482</v>
      </c>
      <c r="AV13" s="16">
        <f>IFERROR(VLOOKUP(LEFT(A13,3),'200004482'!A:D,3,0),0)</f>
        <v>0</v>
      </c>
      <c r="AW13" s="16">
        <f>IFERROR(VLOOKUP(LEFT(A13,3),'200004482'!A:D,4,0),0)</f>
        <v>0</v>
      </c>
      <c r="AX13" s="17"/>
      <c r="AY13" s="17"/>
      <c r="AZ13" s="17"/>
      <c r="BA13" s="17"/>
      <c r="BB13" s="17"/>
      <c r="BC13" s="17"/>
      <c r="BD13" s="17"/>
    </row>
    <row r="14" spans="1:56" s="1" customFormat="1" hidden="1" x14ac:dyDescent="0.25">
      <c r="A14" s="12" t="s">
        <v>18</v>
      </c>
      <c r="B14" s="13">
        <v>200009093</v>
      </c>
      <c r="C14" s="14">
        <f>IFERROR(VLOOKUP(LEFT(A14,3),'200009093'!A:D,3,0),0)</f>
        <v>13</v>
      </c>
      <c r="D14" s="15">
        <f>IFERROR(VLOOKUP(LEFT(A14,3),'200009093'!A:D,4,0),0)</f>
        <v>5.59</v>
      </c>
      <c r="E14" s="13">
        <v>200008980</v>
      </c>
      <c r="F14" s="16">
        <f>IFERROR(VLOOKUP(LEFT(A14,3),'200008980'!A:D,3,0),0)</f>
        <v>12</v>
      </c>
      <c r="G14" s="16">
        <f>IFERROR(VLOOKUP(LEFT(A14,3),'200008980'!A:D,4,0),0)</f>
        <v>3.45</v>
      </c>
      <c r="H14" s="14">
        <v>200000216</v>
      </c>
      <c r="I14" s="14">
        <f>IFERROR(VLOOKUP(LEFT(A14,3),'200000216'!A:D,3,0),0)</f>
        <v>20</v>
      </c>
      <c r="J14" s="15">
        <f>IFERROR(VLOOKUP(LEFT(A14,3),'200000216'!A:D,4,0),0)</f>
        <v>1.6</v>
      </c>
      <c r="K14" s="13">
        <v>200008645</v>
      </c>
      <c r="L14" s="14">
        <f>IFERROR(VLOOKUP(LEFT(A14,3),'200008645'!A:D,3,0),0)</f>
        <v>0</v>
      </c>
      <c r="M14" s="15">
        <f>IFERROR(VLOOKUP(LEFT(A14,3),'200008645'!A:D,4,0),0)</f>
        <v>0</v>
      </c>
      <c r="N14" s="13">
        <v>200000149</v>
      </c>
      <c r="O14" s="16">
        <f>IFERROR(VLOOKUP(LEFT(A14,3),'200000149'!A:D,3,0),0)</f>
        <v>10</v>
      </c>
      <c r="P14" s="16">
        <f>IFERROR(VLOOKUP(LEFT(A14,3),'200000149'!A:D,4,0),0)</f>
        <v>0.68</v>
      </c>
      <c r="Q14" s="16">
        <v>200005224</v>
      </c>
      <c r="R14" s="16">
        <f>IFERROR(VLOOKUP(LEFT(A14,3),'200005224'!A:D,3,0),0)</f>
        <v>9</v>
      </c>
      <c r="S14" s="16">
        <f>IFERROR(VLOOKUP(LEFT(A14,3),'200005224'!A:D,4,0),0)</f>
        <v>5.19</v>
      </c>
      <c r="T14" s="16">
        <v>200009387</v>
      </c>
      <c r="U14" s="16">
        <f>IFERROR(VLOOKUP(LEFT(A14,3),'200009387'!A:D,3,0),0)</f>
        <v>0</v>
      </c>
      <c r="V14" s="16">
        <f>IFERROR(VLOOKUP(LEFT(A14,3),'200009387'!A:D,4,0),0)</f>
        <v>0</v>
      </c>
      <c r="W14" s="16">
        <v>200000329</v>
      </c>
      <c r="X14" s="16">
        <f>IFERROR(VLOOKUP(LEFT(A14,3),'200000329'!A:D,3,0),0)</f>
        <v>2</v>
      </c>
      <c r="Y14" s="16">
        <f>IFERROR(VLOOKUP(LEFT(A14,3),'200000329'!A:D,4,0),0)</f>
        <v>3.43</v>
      </c>
      <c r="Z14" s="16">
        <v>200002569</v>
      </c>
      <c r="AA14" s="16">
        <f>IFERROR(VLOOKUP(LEFT(A14,3),'200002569'!A:D,3,0),0)</f>
        <v>3</v>
      </c>
      <c r="AB14" s="16">
        <f>IFERROR(VLOOKUP(LEFT(A14,3),'200002569'!A:D,4,0),0)</f>
        <v>7.92</v>
      </c>
      <c r="AC14" s="16">
        <v>200000321</v>
      </c>
      <c r="AD14" s="16">
        <f>IFERROR(VLOOKUP(LEFT(A14,3),'200000321'!A:D,3,0),0)</f>
        <v>1</v>
      </c>
      <c r="AE14" s="16">
        <f>IFERROR(VLOOKUP(LEFT(A14,3),'200000321'!A:D,4,0),0)</f>
        <v>12.95</v>
      </c>
      <c r="AF14" s="16">
        <v>200000521</v>
      </c>
      <c r="AG14" s="16">
        <f>IFERROR(VLOOKUP(LEFT(A14,3),'200000521'!A:D,3,0),0)</f>
        <v>10</v>
      </c>
      <c r="AH14" s="16">
        <f>IFERROR(VLOOKUP(LEFT(A14,3),'200000521'!A:D,4,0),0)</f>
        <v>2.99</v>
      </c>
      <c r="AI14" s="16">
        <v>200000739</v>
      </c>
      <c r="AJ14" s="16">
        <f>IFERROR(VLOOKUP(LEFT(A14,3),'200000739'!A:D,3,0),0)</f>
        <v>2</v>
      </c>
      <c r="AK14" s="16">
        <f>IFERROR(VLOOKUP(LEFT(A14,3),'200000739'!A:D,4,0),0)</f>
        <v>27.47</v>
      </c>
      <c r="AL14" s="16">
        <v>200000738</v>
      </c>
      <c r="AM14" s="16">
        <f>IFERROR(VLOOKUP(LEFT(A14,3),'200000738'!A:D,3,0),0)</f>
        <v>3</v>
      </c>
      <c r="AN14" s="16">
        <f>IFERROR(VLOOKUP(LEFT(A14,3),'200000738'!A:D,4,0),0)</f>
        <v>9.19</v>
      </c>
      <c r="AO14" s="16">
        <v>200000487</v>
      </c>
      <c r="AP14" s="16">
        <f>IFERROR(VLOOKUP(LEFT(A14,3),'200000487'!A:D,3,0),0)</f>
        <v>3</v>
      </c>
      <c r="AQ14" s="16">
        <f>IFERROR(VLOOKUP(LEFT(A14,3),'200000487'!A:D,4,0),0)</f>
        <v>15.26</v>
      </c>
      <c r="AR14" s="16">
        <v>200000489</v>
      </c>
      <c r="AS14" s="16">
        <f>IFERROR(VLOOKUP(LEFT(A14,3),'200000489'!A:D,3,0),0)</f>
        <v>0</v>
      </c>
      <c r="AT14" s="16">
        <f>IFERROR(VLOOKUP(LEFT(A14,3),'200000489'!A:D,4,0),0)</f>
        <v>0</v>
      </c>
      <c r="AU14" s="16">
        <v>200004482</v>
      </c>
      <c r="AV14" s="16">
        <f>IFERROR(VLOOKUP(LEFT(A14,3),'200004482'!A:D,3,0),0)</f>
        <v>1</v>
      </c>
      <c r="AW14" s="16">
        <f>IFERROR(VLOOKUP(LEFT(A14,3),'200004482'!A:D,4,0),0)</f>
        <v>5.69</v>
      </c>
      <c r="AX14" s="17"/>
      <c r="AY14" s="17"/>
      <c r="AZ14" s="17"/>
      <c r="BA14" s="17"/>
      <c r="BB14" s="17"/>
      <c r="BC14" s="17"/>
      <c r="BD14" s="17"/>
    </row>
    <row r="15" spans="1:56" s="1" customFormat="1" hidden="1" x14ac:dyDescent="0.25">
      <c r="A15" s="12" t="s">
        <v>19</v>
      </c>
      <c r="B15" s="13">
        <v>200009093</v>
      </c>
      <c r="C15" s="14">
        <f>IFERROR(VLOOKUP(LEFT(A15,3),'200009093'!A:D,3,0),0)</f>
        <v>0</v>
      </c>
      <c r="D15" s="15">
        <f>IFERROR(VLOOKUP(LEFT(A15,3),'200009093'!A:D,4,0),0)</f>
        <v>0</v>
      </c>
      <c r="E15" s="13">
        <v>200008980</v>
      </c>
      <c r="F15" s="16">
        <f>IFERROR(VLOOKUP(LEFT(A15,3),'200008980'!A:D,3,0),0)</f>
        <v>0</v>
      </c>
      <c r="G15" s="16">
        <f>IFERROR(VLOOKUP(LEFT(A15,3),'200008980'!A:D,4,0),0)</f>
        <v>0</v>
      </c>
      <c r="H15" s="14">
        <v>200000216</v>
      </c>
      <c r="I15" s="14">
        <f>IFERROR(VLOOKUP(LEFT(A15,3),'200000216'!A:D,3,0),0)</f>
        <v>4</v>
      </c>
      <c r="J15" s="15">
        <f>IFERROR(VLOOKUP(LEFT(A15,3),'200000216'!A:D,4,0),0)</f>
        <v>1.6</v>
      </c>
      <c r="K15" s="13">
        <v>200008645</v>
      </c>
      <c r="L15" s="14">
        <f>IFERROR(VLOOKUP(LEFT(A15,3),'200008645'!A:D,3,0),0)</f>
        <v>0</v>
      </c>
      <c r="M15" s="15">
        <f>IFERROR(VLOOKUP(LEFT(A15,3),'200008645'!A:D,4,0),0)</f>
        <v>0</v>
      </c>
      <c r="N15" s="13">
        <v>200000149</v>
      </c>
      <c r="O15" s="16">
        <f>IFERROR(VLOOKUP(LEFT(A15,3),'200000149'!A:D,3,0),0)</f>
        <v>0</v>
      </c>
      <c r="P15" s="16">
        <f>IFERROR(VLOOKUP(LEFT(A15,3),'200000149'!A:D,4,0),0)</f>
        <v>0</v>
      </c>
      <c r="Q15" s="16">
        <v>200005224</v>
      </c>
      <c r="R15" s="16">
        <f>IFERROR(VLOOKUP(LEFT(A15,3),'200005224'!A:D,3,0),0)</f>
        <v>1</v>
      </c>
      <c r="S15" s="16">
        <f>IFERROR(VLOOKUP(LEFT(A15,3),'200005224'!A:D,4,0),0)</f>
        <v>5.19</v>
      </c>
      <c r="T15" s="16">
        <v>200009387</v>
      </c>
      <c r="U15" s="16">
        <f>IFERROR(VLOOKUP(LEFT(A15,3),'200009387'!A:D,3,0),0)</f>
        <v>0</v>
      </c>
      <c r="V15" s="16">
        <f>IFERROR(VLOOKUP(LEFT(A15,3),'200009387'!A:D,4,0),0)</f>
        <v>0</v>
      </c>
      <c r="W15" s="16">
        <v>200000329</v>
      </c>
      <c r="X15" s="16">
        <f>IFERROR(VLOOKUP(LEFT(A15,3),'200000329'!A:D,3,0),0)</f>
        <v>6</v>
      </c>
      <c r="Y15" s="16">
        <f>IFERROR(VLOOKUP(LEFT(A15,3),'200000329'!A:D,4,0),0)</f>
        <v>3.43</v>
      </c>
      <c r="Z15" s="16">
        <v>200002569</v>
      </c>
      <c r="AA15" s="16">
        <f>IFERROR(VLOOKUP(LEFT(A15,3),'200002569'!A:D,3,0),0)</f>
        <v>0</v>
      </c>
      <c r="AB15" s="16">
        <f>IFERROR(VLOOKUP(LEFT(A15,3),'200002569'!A:D,4,0),0)</f>
        <v>0</v>
      </c>
      <c r="AC15" s="16">
        <v>200000321</v>
      </c>
      <c r="AD15" s="16">
        <f>IFERROR(VLOOKUP(LEFT(A15,3),'200000321'!A:D,3,0),0)</f>
        <v>0</v>
      </c>
      <c r="AE15" s="16">
        <f>IFERROR(VLOOKUP(LEFT(A15,3),'200000321'!A:D,4,0),0)</f>
        <v>0</v>
      </c>
      <c r="AF15" s="16">
        <v>200000521</v>
      </c>
      <c r="AG15" s="16">
        <f>IFERROR(VLOOKUP(LEFT(A15,3),'200000521'!A:D,3,0),0)</f>
        <v>6</v>
      </c>
      <c r="AH15" s="16">
        <f>IFERROR(VLOOKUP(LEFT(A15,3),'200000521'!A:D,4,0),0)</f>
        <v>2.99</v>
      </c>
      <c r="AI15" s="16">
        <v>200000739</v>
      </c>
      <c r="AJ15" s="16">
        <f>IFERROR(VLOOKUP(LEFT(A15,3),'200000739'!A:D,3,0),0)</f>
        <v>0</v>
      </c>
      <c r="AK15" s="16">
        <f>IFERROR(VLOOKUP(LEFT(A15,3),'200000739'!A:D,4,0),0)</f>
        <v>0</v>
      </c>
      <c r="AL15" s="16">
        <v>200000738</v>
      </c>
      <c r="AM15" s="16">
        <f>IFERROR(VLOOKUP(LEFT(A15,3),'200000738'!A:D,3,0),0)</f>
        <v>0</v>
      </c>
      <c r="AN15" s="16">
        <f>IFERROR(VLOOKUP(LEFT(A15,3),'200000738'!A:D,4,0),0)</f>
        <v>0</v>
      </c>
      <c r="AO15" s="16">
        <v>200000487</v>
      </c>
      <c r="AP15" s="16">
        <f>IFERROR(VLOOKUP(LEFT(A15,3),'200000487'!A:D,3,0),0)</f>
        <v>0</v>
      </c>
      <c r="AQ15" s="16">
        <f>IFERROR(VLOOKUP(LEFT(A15,3),'200000487'!A:D,4,0),0)</f>
        <v>0</v>
      </c>
      <c r="AR15" s="16">
        <v>200000489</v>
      </c>
      <c r="AS15" s="16">
        <f>IFERROR(VLOOKUP(LEFT(A15,3),'200000489'!A:D,3,0),0)</f>
        <v>0</v>
      </c>
      <c r="AT15" s="16">
        <f>IFERROR(VLOOKUP(LEFT(A15,3),'200000489'!A:D,4,0),0)</f>
        <v>0</v>
      </c>
      <c r="AU15" s="16">
        <v>200004482</v>
      </c>
      <c r="AV15" s="16">
        <f>IFERROR(VLOOKUP(LEFT(A15,3),'200004482'!A:D,3,0),0)</f>
        <v>0</v>
      </c>
      <c r="AW15" s="16">
        <f>IFERROR(VLOOKUP(LEFT(A15,3),'200004482'!A:D,4,0),0)</f>
        <v>0</v>
      </c>
      <c r="AX15" s="17"/>
      <c r="AY15" s="17"/>
      <c r="AZ15" s="17"/>
      <c r="BA15" s="17"/>
      <c r="BB15" s="17"/>
      <c r="BC15" s="17"/>
      <c r="BD15" s="17"/>
    </row>
    <row r="16" spans="1:56" s="1" customFormat="1" hidden="1" x14ac:dyDescent="0.25">
      <c r="A16" s="12" t="s">
        <v>20</v>
      </c>
      <c r="B16" s="13">
        <v>200009093</v>
      </c>
      <c r="C16" s="14">
        <f>IFERROR(VLOOKUP(LEFT(A16,3),'200009093'!A:D,3,0),0)</f>
        <v>9</v>
      </c>
      <c r="D16" s="15">
        <f>IFERROR(VLOOKUP(LEFT(A16,3),'200009093'!A:D,4,0),0)</f>
        <v>5.59</v>
      </c>
      <c r="E16" s="13">
        <v>200008980</v>
      </c>
      <c r="F16" s="16">
        <f>IFERROR(VLOOKUP(LEFT(A16,3),'200008980'!A:D,3,0),0)</f>
        <v>3</v>
      </c>
      <c r="G16" s="16">
        <f>IFERROR(VLOOKUP(LEFT(A16,3),'200008980'!A:D,4,0),0)</f>
        <v>3.45</v>
      </c>
      <c r="H16" s="14">
        <v>200000216</v>
      </c>
      <c r="I16" s="14">
        <f>IFERROR(VLOOKUP(LEFT(A16,3),'200000216'!A:D,3,0),0)</f>
        <v>0</v>
      </c>
      <c r="J16" s="15">
        <f>IFERROR(VLOOKUP(LEFT(A16,3),'200000216'!A:D,4,0),0)</f>
        <v>0</v>
      </c>
      <c r="K16" s="13">
        <v>200008645</v>
      </c>
      <c r="L16" s="14">
        <f>IFERROR(VLOOKUP(LEFT(A16,3),'200008645'!A:D,3,0),0)</f>
        <v>0</v>
      </c>
      <c r="M16" s="15">
        <f>IFERROR(VLOOKUP(LEFT(A16,3),'200008645'!A:D,4,0),0)</f>
        <v>0</v>
      </c>
      <c r="N16" s="13">
        <v>200000149</v>
      </c>
      <c r="O16" s="16">
        <f>IFERROR(VLOOKUP(LEFT(A16,3),'200000149'!A:D,3,0),0)</f>
        <v>0</v>
      </c>
      <c r="P16" s="16">
        <f>IFERROR(VLOOKUP(LEFT(A16,3),'200000149'!A:D,4,0),0)</f>
        <v>0</v>
      </c>
      <c r="Q16" s="16">
        <v>200005224</v>
      </c>
      <c r="R16" s="16">
        <f>IFERROR(VLOOKUP(LEFT(A16,3),'200005224'!A:D,3,0),0)</f>
        <v>10</v>
      </c>
      <c r="S16" s="16">
        <f>IFERROR(VLOOKUP(LEFT(A16,3),'200005224'!A:D,4,0),0)</f>
        <v>5.19</v>
      </c>
      <c r="T16" s="16">
        <v>200009387</v>
      </c>
      <c r="U16" s="16">
        <f>IFERROR(VLOOKUP(LEFT(A16,3),'200009387'!A:D,3,0),0)</f>
        <v>0</v>
      </c>
      <c r="V16" s="16">
        <f>IFERROR(VLOOKUP(LEFT(A16,3),'200009387'!A:D,4,0),0)</f>
        <v>0</v>
      </c>
      <c r="W16" s="16">
        <v>200000329</v>
      </c>
      <c r="X16" s="16">
        <f>IFERROR(VLOOKUP(LEFT(A16,3),'200000329'!A:D,3,0),0)</f>
        <v>10</v>
      </c>
      <c r="Y16" s="16">
        <f>IFERROR(VLOOKUP(LEFT(A16,3),'200000329'!A:D,4,0),0)</f>
        <v>3.43</v>
      </c>
      <c r="Z16" s="16">
        <v>200002569</v>
      </c>
      <c r="AA16" s="16">
        <f>IFERROR(VLOOKUP(LEFT(A16,3),'200002569'!A:D,3,0),0)</f>
        <v>0</v>
      </c>
      <c r="AB16" s="16">
        <f>IFERROR(VLOOKUP(LEFT(A16,3),'200002569'!A:D,4,0),0)</f>
        <v>0</v>
      </c>
      <c r="AC16" s="16">
        <v>200000321</v>
      </c>
      <c r="AD16" s="16">
        <f>IFERROR(VLOOKUP(LEFT(A16,3),'200000321'!A:D,3,0),0)</f>
        <v>1</v>
      </c>
      <c r="AE16" s="16">
        <f>IFERROR(VLOOKUP(LEFT(A16,3),'200000321'!A:D,4,0),0)</f>
        <v>12.95</v>
      </c>
      <c r="AF16" s="16">
        <v>200000521</v>
      </c>
      <c r="AG16" s="16">
        <f>IFERROR(VLOOKUP(LEFT(A16,3),'200000521'!A:D,3,0),0)</f>
        <v>0</v>
      </c>
      <c r="AH16" s="16">
        <f>IFERROR(VLOOKUP(LEFT(A16,3),'200000521'!A:D,4,0),0)</f>
        <v>0</v>
      </c>
      <c r="AI16" s="16">
        <v>200000739</v>
      </c>
      <c r="AJ16" s="16">
        <f>IFERROR(VLOOKUP(LEFT(A16,3),'200000739'!A:D,3,0),0)</f>
        <v>0</v>
      </c>
      <c r="AK16" s="16">
        <f>IFERROR(VLOOKUP(LEFT(A16,3),'200000739'!A:D,4,0),0)</f>
        <v>0</v>
      </c>
      <c r="AL16" s="16">
        <v>200000738</v>
      </c>
      <c r="AM16" s="16">
        <f>IFERROR(VLOOKUP(LEFT(A16,3),'200000738'!A:D,3,0),0)</f>
        <v>0</v>
      </c>
      <c r="AN16" s="16">
        <f>IFERROR(VLOOKUP(LEFT(A16,3),'200000738'!A:D,4,0),0)</f>
        <v>0</v>
      </c>
      <c r="AO16" s="16">
        <v>200000487</v>
      </c>
      <c r="AP16" s="16">
        <f>IFERROR(VLOOKUP(LEFT(A16,3),'200000487'!A:D,3,0),0)</f>
        <v>0</v>
      </c>
      <c r="AQ16" s="16">
        <f>IFERROR(VLOOKUP(LEFT(A16,3),'200000487'!A:D,4,0),0)</f>
        <v>0</v>
      </c>
      <c r="AR16" s="16">
        <v>200000489</v>
      </c>
      <c r="AS16" s="16">
        <f>IFERROR(VLOOKUP(LEFT(A16,3),'200000489'!A:D,3,0),0)</f>
        <v>0</v>
      </c>
      <c r="AT16" s="16">
        <f>IFERROR(VLOOKUP(LEFT(A16,3),'200000489'!A:D,4,0),0)</f>
        <v>0</v>
      </c>
      <c r="AU16" s="16">
        <v>200004482</v>
      </c>
      <c r="AV16" s="16">
        <f>IFERROR(VLOOKUP(LEFT(A16,3),'200004482'!A:D,3,0),0)</f>
        <v>0</v>
      </c>
      <c r="AW16" s="16">
        <f>IFERROR(VLOOKUP(LEFT(A16,3),'200004482'!A:D,4,0),0)</f>
        <v>0</v>
      </c>
      <c r="AX16" s="17"/>
      <c r="AY16" s="17"/>
      <c r="AZ16" s="17"/>
      <c r="BA16" s="17"/>
      <c r="BB16" s="17"/>
      <c r="BC16" s="17"/>
      <c r="BD16" s="17"/>
    </row>
    <row r="17" spans="1:56" s="1" customFormat="1" hidden="1" x14ac:dyDescent="0.25">
      <c r="A17" s="12" t="s">
        <v>21</v>
      </c>
      <c r="B17" s="13">
        <v>200009093</v>
      </c>
      <c r="C17" s="14">
        <f>IFERROR(VLOOKUP(LEFT(A17,3),'200009093'!A:D,3,0),0)</f>
        <v>0</v>
      </c>
      <c r="D17" s="15">
        <f>IFERROR(VLOOKUP(LEFT(A17,3),'200009093'!A:D,4,0),0)</f>
        <v>0</v>
      </c>
      <c r="E17" s="13">
        <v>200008980</v>
      </c>
      <c r="F17" s="16">
        <f>IFERROR(VLOOKUP(LEFT(A17,3),'200008980'!A:D,3,0),0)</f>
        <v>4</v>
      </c>
      <c r="G17" s="16">
        <f>IFERROR(VLOOKUP(LEFT(A17,3),'200008980'!A:D,4,0),0)</f>
        <v>3.45</v>
      </c>
      <c r="H17" s="14">
        <v>200000216</v>
      </c>
      <c r="I17" s="14">
        <f>IFERROR(VLOOKUP(LEFT(A17,3),'200000216'!A:D,3,0),0)</f>
        <v>9</v>
      </c>
      <c r="J17" s="15">
        <f>IFERROR(VLOOKUP(LEFT(A17,3),'200000216'!A:D,4,0),0)</f>
        <v>1.6</v>
      </c>
      <c r="K17" s="13">
        <v>200008645</v>
      </c>
      <c r="L17" s="14">
        <f>IFERROR(VLOOKUP(LEFT(A17,3),'200008645'!A:D,3,0),0)</f>
        <v>0</v>
      </c>
      <c r="M17" s="15">
        <f>IFERROR(VLOOKUP(LEFT(A17,3),'200008645'!A:D,4,0),0)</f>
        <v>0</v>
      </c>
      <c r="N17" s="13">
        <v>200000149</v>
      </c>
      <c r="O17" s="16">
        <f>IFERROR(VLOOKUP(LEFT(A17,3),'200000149'!A:D,3,0),0)</f>
        <v>0</v>
      </c>
      <c r="P17" s="16">
        <f>IFERROR(VLOOKUP(LEFT(A17,3),'200000149'!A:D,4,0),0)</f>
        <v>0</v>
      </c>
      <c r="Q17" s="16">
        <v>200005224</v>
      </c>
      <c r="R17" s="16">
        <f>IFERROR(VLOOKUP(LEFT(A17,3),'200005224'!A:D,3,0),0)</f>
        <v>0</v>
      </c>
      <c r="S17" s="16">
        <f>IFERROR(VLOOKUP(LEFT(A17,3),'200005224'!A:D,4,0),0)</f>
        <v>0</v>
      </c>
      <c r="T17" s="16">
        <v>200009387</v>
      </c>
      <c r="U17" s="16">
        <f>IFERROR(VLOOKUP(LEFT(A17,3),'200009387'!A:D,3,0),0)</f>
        <v>0</v>
      </c>
      <c r="V17" s="16">
        <f>IFERROR(VLOOKUP(LEFT(A17,3),'200009387'!A:D,4,0),0)</f>
        <v>0</v>
      </c>
      <c r="W17" s="16">
        <v>200000329</v>
      </c>
      <c r="X17" s="16">
        <f>IFERROR(VLOOKUP(LEFT(A17,3),'200000329'!A:D,3,0),0)</f>
        <v>2</v>
      </c>
      <c r="Y17" s="16">
        <f>IFERROR(VLOOKUP(LEFT(A17,3),'200000329'!A:D,4,0),0)</f>
        <v>3.43</v>
      </c>
      <c r="Z17" s="16">
        <v>200002569</v>
      </c>
      <c r="AA17" s="16">
        <f>IFERROR(VLOOKUP(LEFT(A17,3),'200002569'!A:D,3,0),0)</f>
        <v>1</v>
      </c>
      <c r="AB17" s="16">
        <f>IFERROR(VLOOKUP(LEFT(A17,3),'200002569'!A:D,4,0),0)</f>
        <v>7.92</v>
      </c>
      <c r="AC17" s="16">
        <v>200000321</v>
      </c>
      <c r="AD17" s="16">
        <f>IFERROR(VLOOKUP(LEFT(A17,3),'200000321'!A:D,3,0),0)</f>
        <v>1</v>
      </c>
      <c r="AE17" s="16">
        <f>IFERROR(VLOOKUP(LEFT(A17,3),'200000321'!A:D,4,0),0)</f>
        <v>12.95</v>
      </c>
      <c r="AF17" s="16">
        <v>200000521</v>
      </c>
      <c r="AG17" s="16">
        <f>IFERROR(VLOOKUP(LEFT(A17,3),'200000521'!A:D,3,0),0)</f>
        <v>0</v>
      </c>
      <c r="AH17" s="16">
        <f>IFERROR(VLOOKUP(LEFT(A17,3),'200000521'!A:D,4,0),0)</f>
        <v>0</v>
      </c>
      <c r="AI17" s="16">
        <v>200000739</v>
      </c>
      <c r="AJ17" s="16">
        <f>IFERROR(VLOOKUP(LEFT(A17,3),'200000739'!A:D,3,0),0)</f>
        <v>0</v>
      </c>
      <c r="AK17" s="16">
        <f>IFERROR(VLOOKUP(LEFT(A17,3),'200000739'!A:D,4,0),0)</f>
        <v>0</v>
      </c>
      <c r="AL17" s="16">
        <v>200000738</v>
      </c>
      <c r="AM17" s="16">
        <f>IFERROR(VLOOKUP(LEFT(A17,3),'200000738'!A:D,3,0),0)</f>
        <v>0</v>
      </c>
      <c r="AN17" s="16">
        <f>IFERROR(VLOOKUP(LEFT(A17,3),'200000738'!A:D,4,0),0)</f>
        <v>0</v>
      </c>
      <c r="AO17" s="16">
        <v>200000487</v>
      </c>
      <c r="AP17" s="16">
        <f>IFERROR(VLOOKUP(LEFT(A17,3),'200000487'!A:D,3,0),0)</f>
        <v>0</v>
      </c>
      <c r="AQ17" s="16">
        <f>IFERROR(VLOOKUP(LEFT(A17,3),'200000487'!A:D,4,0),0)</f>
        <v>0</v>
      </c>
      <c r="AR17" s="16">
        <v>200000489</v>
      </c>
      <c r="AS17" s="16">
        <f>IFERROR(VLOOKUP(LEFT(A17,3),'200000489'!A:D,3,0),0)</f>
        <v>0</v>
      </c>
      <c r="AT17" s="16">
        <f>IFERROR(VLOOKUP(LEFT(A17,3),'200000489'!A:D,4,0),0)</f>
        <v>0</v>
      </c>
      <c r="AU17" s="16">
        <v>200004482</v>
      </c>
      <c r="AV17" s="16">
        <f>IFERROR(VLOOKUP(LEFT(A17,3),'200004482'!A:D,3,0),0)</f>
        <v>0</v>
      </c>
      <c r="AW17" s="16">
        <f>IFERROR(VLOOKUP(LEFT(A17,3),'200004482'!A:D,4,0),0)</f>
        <v>0</v>
      </c>
      <c r="AX17" s="17"/>
      <c r="AY17" s="17"/>
      <c r="AZ17" s="17"/>
      <c r="BA17" s="17"/>
      <c r="BB17" s="17"/>
      <c r="BC17" s="17"/>
      <c r="BD17" s="17"/>
    </row>
    <row r="18" spans="1:56" s="1" customFormat="1" hidden="1" x14ac:dyDescent="0.25">
      <c r="A18" s="12" t="s">
        <v>22</v>
      </c>
      <c r="B18" s="13">
        <v>200009093</v>
      </c>
      <c r="C18" s="14">
        <f>IFERROR(VLOOKUP(LEFT(A18,3),'200009093'!A:D,3,0),0)</f>
        <v>0</v>
      </c>
      <c r="D18" s="15">
        <f>IFERROR(VLOOKUP(LEFT(A18,3),'200009093'!A:D,4,0),0)</f>
        <v>0</v>
      </c>
      <c r="E18" s="13">
        <v>200008980</v>
      </c>
      <c r="F18" s="16">
        <f>IFERROR(VLOOKUP(LEFT(A18,3),'200008980'!A:D,3,0),0)</f>
        <v>6</v>
      </c>
      <c r="G18" s="16">
        <f>IFERROR(VLOOKUP(LEFT(A18,3),'200008980'!A:D,4,0),0)</f>
        <v>3.45</v>
      </c>
      <c r="H18" s="14">
        <v>200000216</v>
      </c>
      <c r="I18" s="14">
        <f>IFERROR(VLOOKUP(LEFT(A18,3),'200000216'!A:D,3,0),0)</f>
        <v>4</v>
      </c>
      <c r="J18" s="15">
        <f>IFERROR(VLOOKUP(LEFT(A18,3),'200000216'!A:D,4,0),0)</f>
        <v>1.6</v>
      </c>
      <c r="K18" s="13">
        <v>200008645</v>
      </c>
      <c r="L18" s="14">
        <f>IFERROR(VLOOKUP(LEFT(A18,3),'200008645'!A:D,3,0),0)</f>
        <v>0</v>
      </c>
      <c r="M18" s="15">
        <f>IFERROR(VLOOKUP(LEFT(A18,3),'200008645'!A:D,4,0),0)</f>
        <v>0</v>
      </c>
      <c r="N18" s="13">
        <v>200000149</v>
      </c>
      <c r="O18" s="16">
        <f>IFERROR(VLOOKUP(LEFT(A18,3),'200000149'!A:D,3,0),0)</f>
        <v>4</v>
      </c>
      <c r="P18" s="16">
        <f>IFERROR(VLOOKUP(LEFT(A18,3),'200000149'!A:D,4,0),0)</f>
        <v>0.68</v>
      </c>
      <c r="Q18" s="16">
        <v>200005224</v>
      </c>
      <c r="R18" s="16">
        <f>IFERROR(VLOOKUP(LEFT(A18,3),'200005224'!A:D,3,0),0)</f>
        <v>0</v>
      </c>
      <c r="S18" s="16">
        <f>IFERROR(VLOOKUP(LEFT(A18,3),'200005224'!A:D,4,0),0)</f>
        <v>0</v>
      </c>
      <c r="T18" s="16">
        <v>200009387</v>
      </c>
      <c r="U18" s="16">
        <f>IFERROR(VLOOKUP(LEFT(A18,3),'200009387'!A:D,3,0),0)</f>
        <v>0</v>
      </c>
      <c r="V18" s="16">
        <f>IFERROR(VLOOKUP(LEFT(A18,3),'200009387'!A:D,4,0),0)</f>
        <v>0</v>
      </c>
      <c r="W18" s="16">
        <v>200000329</v>
      </c>
      <c r="X18" s="16">
        <f>IFERROR(VLOOKUP(LEFT(A18,3),'200000329'!A:D,3,0),0)</f>
        <v>4</v>
      </c>
      <c r="Y18" s="16">
        <f>IFERROR(VLOOKUP(LEFT(A18,3),'200000329'!A:D,4,0),0)</f>
        <v>3.43</v>
      </c>
      <c r="Z18" s="16">
        <v>200002569</v>
      </c>
      <c r="AA18" s="16">
        <f>IFERROR(VLOOKUP(LEFT(A18,3),'200002569'!A:D,3,0),0)</f>
        <v>3</v>
      </c>
      <c r="AB18" s="16">
        <f>IFERROR(VLOOKUP(LEFT(A18,3),'200002569'!A:D,4,0),0)</f>
        <v>7.92</v>
      </c>
      <c r="AC18" s="16">
        <v>200000321</v>
      </c>
      <c r="AD18" s="16">
        <f>IFERROR(VLOOKUP(LEFT(A18,3),'200000321'!A:D,3,0),0)</f>
        <v>0</v>
      </c>
      <c r="AE18" s="16">
        <f>IFERROR(VLOOKUP(LEFT(A18,3),'200000321'!A:D,4,0),0)</f>
        <v>0</v>
      </c>
      <c r="AF18" s="16">
        <v>200000521</v>
      </c>
      <c r="AG18" s="16">
        <f>IFERROR(VLOOKUP(LEFT(A18,3),'200000521'!A:D,3,0),0)</f>
        <v>8</v>
      </c>
      <c r="AH18" s="16">
        <f>IFERROR(VLOOKUP(LEFT(A18,3),'200000521'!A:D,4,0),0)</f>
        <v>2.99</v>
      </c>
      <c r="AI18" s="16">
        <v>200000739</v>
      </c>
      <c r="AJ18" s="16">
        <f>IFERROR(VLOOKUP(LEFT(A18,3),'200000739'!A:D,3,0),0)</f>
        <v>0</v>
      </c>
      <c r="AK18" s="16">
        <f>IFERROR(VLOOKUP(LEFT(A18,3),'200000739'!A:D,4,0),0)</f>
        <v>0</v>
      </c>
      <c r="AL18" s="16">
        <v>200000738</v>
      </c>
      <c r="AM18" s="16">
        <f>IFERROR(VLOOKUP(LEFT(A18,3),'200000738'!A:D,3,0),0)</f>
        <v>3</v>
      </c>
      <c r="AN18" s="16">
        <f>IFERROR(VLOOKUP(LEFT(A18,3),'200000738'!A:D,4,0),0)</f>
        <v>9.19</v>
      </c>
      <c r="AO18" s="16">
        <v>200000487</v>
      </c>
      <c r="AP18" s="16">
        <f>IFERROR(VLOOKUP(LEFT(A18,3),'200000487'!A:D,3,0),0)</f>
        <v>1</v>
      </c>
      <c r="AQ18" s="16">
        <f>IFERROR(VLOOKUP(LEFT(A18,3),'200000487'!A:D,4,0),0)</f>
        <v>15.26</v>
      </c>
      <c r="AR18" s="16">
        <v>200000489</v>
      </c>
      <c r="AS18" s="16">
        <f>IFERROR(VLOOKUP(LEFT(A18,3),'200000489'!A:D,3,0),0)</f>
        <v>0</v>
      </c>
      <c r="AT18" s="16">
        <f>IFERROR(VLOOKUP(LEFT(A18,3),'200000489'!A:D,4,0),0)</f>
        <v>0</v>
      </c>
      <c r="AU18" s="16">
        <v>200004482</v>
      </c>
      <c r="AV18" s="16">
        <f>IFERROR(VLOOKUP(LEFT(A18,3),'200004482'!A:D,3,0),0)</f>
        <v>0</v>
      </c>
      <c r="AW18" s="16">
        <f>IFERROR(VLOOKUP(LEFT(A18,3),'200004482'!A:D,4,0),0)</f>
        <v>0</v>
      </c>
      <c r="AX18" s="17"/>
      <c r="AY18" s="17"/>
      <c r="AZ18" s="17"/>
      <c r="BA18" s="17"/>
      <c r="BB18" s="17"/>
      <c r="BC18" s="17"/>
      <c r="BD18" s="17"/>
    </row>
    <row r="19" spans="1:56" s="1" customFormat="1" hidden="1" x14ac:dyDescent="0.25">
      <c r="A19" s="12" t="s">
        <v>23</v>
      </c>
      <c r="B19" s="13">
        <v>200009093</v>
      </c>
      <c r="C19" s="14">
        <f>IFERROR(VLOOKUP(LEFT(A19,3),'200009093'!A:D,3,0),0)</f>
        <v>0</v>
      </c>
      <c r="D19" s="15">
        <f>IFERROR(VLOOKUP(LEFT(A19,3),'200009093'!A:D,4,0),0)</f>
        <v>0</v>
      </c>
      <c r="E19" s="13">
        <v>200008980</v>
      </c>
      <c r="F19" s="16">
        <f>IFERROR(VLOOKUP(LEFT(A19,3),'200008980'!A:D,3,0),0)</f>
        <v>4</v>
      </c>
      <c r="G19" s="16">
        <f>IFERROR(VLOOKUP(LEFT(A19,3),'200008980'!A:D,4,0),0)</f>
        <v>3.45</v>
      </c>
      <c r="H19" s="14">
        <v>200000216</v>
      </c>
      <c r="I19" s="14">
        <f>IFERROR(VLOOKUP(LEFT(A19,3),'200000216'!A:D,3,0),0)</f>
        <v>12</v>
      </c>
      <c r="J19" s="15">
        <f>IFERROR(VLOOKUP(LEFT(A19,3),'200000216'!A:D,4,0),0)</f>
        <v>1.6</v>
      </c>
      <c r="K19" s="13">
        <v>200008645</v>
      </c>
      <c r="L19" s="14">
        <f>IFERROR(VLOOKUP(LEFT(A19,3),'200008645'!A:D,3,0),0)</f>
        <v>0</v>
      </c>
      <c r="M19" s="15">
        <f>IFERROR(VLOOKUP(LEFT(A19,3),'200008645'!A:D,4,0),0)</f>
        <v>0</v>
      </c>
      <c r="N19" s="13">
        <v>200000149</v>
      </c>
      <c r="O19" s="16">
        <f>IFERROR(VLOOKUP(LEFT(A19,3),'200000149'!A:D,3,0),0)</f>
        <v>4</v>
      </c>
      <c r="P19" s="16">
        <f>IFERROR(VLOOKUP(LEFT(A19,3),'200000149'!A:D,4,0),0)</f>
        <v>0.68</v>
      </c>
      <c r="Q19" s="16">
        <v>200005224</v>
      </c>
      <c r="R19" s="16">
        <f>IFERROR(VLOOKUP(LEFT(A19,3),'200005224'!A:D,3,0),0)</f>
        <v>0</v>
      </c>
      <c r="S19" s="16">
        <f>IFERROR(VLOOKUP(LEFT(A19,3),'200005224'!A:D,4,0),0)</f>
        <v>0</v>
      </c>
      <c r="T19" s="16">
        <v>200009387</v>
      </c>
      <c r="U19" s="16">
        <f>IFERROR(VLOOKUP(LEFT(A19,3),'200009387'!A:D,3,0),0)</f>
        <v>2</v>
      </c>
      <c r="V19" s="16">
        <f>IFERROR(VLOOKUP(LEFT(A19,3),'200009387'!A:D,4,0),0)</f>
        <v>8.2100000000000009</v>
      </c>
      <c r="W19" s="16">
        <v>200000329</v>
      </c>
      <c r="X19" s="16">
        <f>IFERROR(VLOOKUP(LEFT(A19,3),'200000329'!A:D,3,0),0)</f>
        <v>8</v>
      </c>
      <c r="Y19" s="16">
        <f>IFERROR(VLOOKUP(LEFT(A19,3),'200000329'!A:D,4,0),0)</f>
        <v>3.43</v>
      </c>
      <c r="Z19" s="16">
        <v>200002569</v>
      </c>
      <c r="AA19" s="16">
        <f>IFERROR(VLOOKUP(LEFT(A19,3),'200002569'!A:D,3,0),0)</f>
        <v>0</v>
      </c>
      <c r="AB19" s="16">
        <f>IFERROR(VLOOKUP(LEFT(A19,3),'200002569'!A:D,4,0),0)</f>
        <v>0</v>
      </c>
      <c r="AC19" s="16">
        <v>200000321</v>
      </c>
      <c r="AD19" s="16">
        <f>IFERROR(VLOOKUP(LEFT(A19,3),'200000321'!A:D,3,0),0)</f>
        <v>0</v>
      </c>
      <c r="AE19" s="16">
        <f>IFERROR(VLOOKUP(LEFT(A19,3),'200000321'!A:D,4,0),0)</f>
        <v>0</v>
      </c>
      <c r="AF19" s="16">
        <v>200000521</v>
      </c>
      <c r="AG19" s="16">
        <f>IFERROR(VLOOKUP(LEFT(A19,3),'200000521'!A:D,3,0),0)</f>
        <v>3</v>
      </c>
      <c r="AH19" s="16">
        <f>IFERROR(VLOOKUP(LEFT(A19,3),'200000521'!A:D,4,0),0)</f>
        <v>2.99</v>
      </c>
      <c r="AI19" s="16">
        <v>200000739</v>
      </c>
      <c r="AJ19" s="16">
        <f>IFERROR(VLOOKUP(LEFT(A19,3),'200000739'!A:D,3,0),0)</f>
        <v>0</v>
      </c>
      <c r="AK19" s="16">
        <f>IFERROR(VLOOKUP(LEFT(A19,3),'200000739'!A:D,4,0),0)</f>
        <v>0</v>
      </c>
      <c r="AL19" s="16">
        <v>200000738</v>
      </c>
      <c r="AM19" s="16">
        <f>IFERROR(VLOOKUP(LEFT(A19,3),'200000738'!A:D,3,0),0)</f>
        <v>1</v>
      </c>
      <c r="AN19" s="16">
        <f>IFERROR(VLOOKUP(LEFT(A19,3),'200000738'!A:D,4,0),0)</f>
        <v>9.19</v>
      </c>
      <c r="AO19" s="16">
        <v>200000487</v>
      </c>
      <c r="AP19" s="16">
        <f>IFERROR(VLOOKUP(LEFT(A19,3),'200000487'!A:D,3,0),0)</f>
        <v>1</v>
      </c>
      <c r="AQ19" s="16">
        <f>IFERROR(VLOOKUP(LEFT(A19,3),'200000487'!A:D,4,0),0)</f>
        <v>15.26</v>
      </c>
      <c r="AR19" s="16">
        <v>200000489</v>
      </c>
      <c r="AS19" s="16">
        <f>IFERROR(VLOOKUP(LEFT(A19,3),'200000489'!A:D,3,0),0)</f>
        <v>0</v>
      </c>
      <c r="AT19" s="16">
        <f>IFERROR(VLOOKUP(LEFT(A19,3),'200000489'!A:D,4,0),0)</f>
        <v>0</v>
      </c>
      <c r="AU19" s="16">
        <v>200004482</v>
      </c>
      <c r="AV19" s="16">
        <f>IFERROR(VLOOKUP(LEFT(A19,3),'200004482'!A:D,3,0),0)</f>
        <v>0</v>
      </c>
      <c r="AW19" s="16">
        <f>IFERROR(VLOOKUP(LEFT(A19,3),'200004482'!A:D,4,0),0)</f>
        <v>0</v>
      </c>
      <c r="AX19" s="17"/>
      <c r="AY19" s="17"/>
      <c r="AZ19" s="17"/>
      <c r="BA19" s="17"/>
      <c r="BB19" s="17"/>
      <c r="BC19" s="17"/>
      <c r="BD19" s="17"/>
    </row>
    <row r="20" spans="1:56" s="1" customFormat="1" hidden="1" x14ac:dyDescent="0.25">
      <c r="A20" s="12" t="s">
        <v>24</v>
      </c>
      <c r="B20" s="13">
        <v>200009093</v>
      </c>
      <c r="C20" s="14">
        <f>IFERROR(VLOOKUP(LEFT(A20,3),'200009093'!A:D,3,0),0)</f>
        <v>0</v>
      </c>
      <c r="D20" s="15">
        <f>IFERROR(VLOOKUP(LEFT(A20,3),'200009093'!A:D,4,0),0)</f>
        <v>0</v>
      </c>
      <c r="E20" s="13">
        <v>200008980</v>
      </c>
      <c r="F20" s="16">
        <f>IFERROR(VLOOKUP(LEFT(A20,3),'200008980'!A:D,3,0),0)</f>
        <v>11</v>
      </c>
      <c r="G20" s="16">
        <f>IFERROR(VLOOKUP(LEFT(A20,3),'200008980'!A:D,4,0),0)</f>
        <v>3.45</v>
      </c>
      <c r="H20" s="14">
        <v>200000216</v>
      </c>
      <c r="I20" s="14">
        <f>IFERROR(VLOOKUP(LEFT(A20,3),'200000216'!A:D,3,0),0)</f>
        <v>6</v>
      </c>
      <c r="J20" s="15">
        <f>IFERROR(VLOOKUP(LEFT(A20,3),'200000216'!A:D,4,0),0)</f>
        <v>1.6</v>
      </c>
      <c r="K20" s="13">
        <v>200008645</v>
      </c>
      <c r="L20" s="14">
        <f>IFERROR(VLOOKUP(LEFT(A20,3),'200008645'!A:D,3,0),0)</f>
        <v>0</v>
      </c>
      <c r="M20" s="15">
        <f>IFERROR(VLOOKUP(LEFT(A20,3),'200008645'!A:D,4,0),0)</f>
        <v>0</v>
      </c>
      <c r="N20" s="13">
        <v>200000149</v>
      </c>
      <c r="O20" s="16">
        <f>IFERROR(VLOOKUP(LEFT(A20,3),'200000149'!A:D,3,0),0)</f>
        <v>0</v>
      </c>
      <c r="P20" s="16">
        <f>IFERROR(VLOOKUP(LEFT(A20,3),'200000149'!A:D,4,0),0)</f>
        <v>0</v>
      </c>
      <c r="Q20" s="16">
        <v>200005224</v>
      </c>
      <c r="R20" s="16">
        <f>IFERROR(VLOOKUP(LEFT(A20,3),'200005224'!A:D,3,0),0)</f>
        <v>0</v>
      </c>
      <c r="S20" s="16">
        <f>IFERROR(VLOOKUP(LEFT(A20,3),'200005224'!A:D,4,0),0)</f>
        <v>0</v>
      </c>
      <c r="T20" s="16">
        <v>200009387</v>
      </c>
      <c r="U20" s="16">
        <f>IFERROR(VLOOKUP(LEFT(A20,3),'200009387'!A:D,3,0),0)</f>
        <v>0</v>
      </c>
      <c r="V20" s="16">
        <f>IFERROR(VLOOKUP(LEFT(A20,3),'200009387'!A:D,4,0),0)</f>
        <v>0</v>
      </c>
      <c r="W20" s="16">
        <v>200000329</v>
      </c>
      <c r="X20" s="16">
        <f>IFERROR(VLOOKUP(LEFT(A20,3),'200000329'!A:D,3,0),0)</f>
        <v>4</v>
      </c>
      <c r="Y20" s="16">
        <f>IFERROR(VLOOKUP(LEFT(A20,3),'200000329'!A:D,4,0),0)</f>
        <v>3.43</v>
      </c>
      <c r="Z20" s="16">
        <v>200002569</v>
      </c>
      <c r="AA20" s="16">
        <f>IFERROR(VLOOKUP(LEFT(A20,3),'200002569'!A:D,3,0),0)</f>
        <v>0</v>
      </c>
      <c r="AB20" s="16">
        <f>IFERROR(VLOOKUP(LEFT(A20,3),'200002569'!A:D,4,0),0)</f>
        <v>0</v>
      </c>
      <c r="AC20" s="16">
        <v>200000321</v>
      </c>
      <c r="AD20" s="16">
        <f>IFERROR(VLOOKUP(LEFT(A20,3),'200000321'!A:D,3,0),0)</f>
        <v>0</v>
      </c>
      <c r="AE20" s="16">
        <f>IFERROR(VLOOKUP(LEFT(A20,3),'200000321'!A:D,4,0),0)</f>
        <v>0</v>
      </c>
      <c r="AF20" s="16">
        <v>200000521</v>
      </c>
      <c r="AG20" s="16">
        <f>IFERROR(VLOOKUP(LEFT(A20,3),'200000521'!A:D,3,0),0)</f>
        <v>11</v>
      </c>
      <c r="AH20" s="16">
        <f>IFERROR(VLOOKUP(LEFT(A20,3),'200000521'!A:D,4,0),0)</f>
        <v>2.99</v>
      </c>
      <c r="AI20" s="16">
        <v>200000739</v>
      </c>
      <c r="AJ20" s="16">
        <f>IFERROR(VLOOKUP(LEFT(A20,3),'200000739'!A:D,3,0),0)</f>
        <v>0</v>
      </c>
      <c r="AK20" s="16">
        <f>IFERROR(VLOOKUP(LEFT(A20,3),'200000739'!A:D,4,0),0)</f>
        <v>0</v>
      </c>
      <c r="AL20" s="16">
        <v>200000738</v>
      </c>
      <c r="AM20" s="16">
        <f>IFERROR(VLOOKUP(LEFT(A20,3),'200000738'!A:D,3,0),0)</f>
        <v>2</v>
      </c>
      <c r="AN20" s="16">
        <f>IFERROR(VLOOKUP(LEFT(A20,3),'200000738'!A:D,4,0),0)</f>
        <v>9.19</v>
      </c>
      <c r="AO20" s="16">
        <v>200000487</v>
      </c>
      <c r="AP20" s="16">
        <f>IFERROR(VLOOKUP(LEFT(A20,3),'200000487'!A:D,3,0),0)</f>
        <v>1</v>
      </c>
      <c r="AQ20" s="16">
        <f>IFERROR(VLOOKUP(LEFT(A20,3),'200000487'!A:D,4,0),0)</f>
        <v>15.26</v>
      </c>
      <c r="AR20" s="16">
        <v>200000489</v>
      </c>
      <c r="AS20" s="16">
        <f>IFERROR(VLOOKUP(LEFT(A20,3),'200000489'!A:D,3,0),0)</f>
        <v>4</v>
      </c>
      <c r="AT20" s="16">
        <f>IFERROR(VLOOKUP(LEFT(A20,3),'200000489'!A:D,4,0),0)</f>
        <v>5.8</v>
      </c>
      <c r="AU20" s="16">
        <v>200004482</v>
      </c>
      <c r="AV20" s="16">
        <f>IFERROR(VLOOKUP(LEFT(A20,3),'200004482'!A:D,3,0),0)</f>
        <v>0</v>
      </c>
      <c r="AW20" s="16">
        <f>IFERROR(VLOOKUP(LEFT(A20,3),'200004482'!A:D,4,0),0)</f>
        <v>0</v>
      </c>
      <c r="AX20" s="17"/>
      <c r="AY20" s="17"/>
      <c r="AZ20" s="17"/>
      <c r="BA20" s="17"/>
      <c r="BB20" s="17"/>
      <c r="BC20" s="17"/>
      <c r="BD20" s="17"/>
    </row>
    <row r="21" spans="1:56" s="1" customFormat="1" hidden="1" x14ac:dyDescent="0.25">
      <c r="A21" s="12" t="s">
        <v>25</v>
      </c>
      <c r="B21" s="13">
        <v>200009093</v>
      </c>
      <c r="C21" s="14">
        <f>IFERROR(VLOOKUP(LEFT(A21,3),'200009093'!A:D,3,0),0)</f>
        <v>6</v>
      </c>
      <c r="D21" s="15">
        <f>IFERROR(VLOOKUP(LEFT(A21,3),'200009093'!A:D,4,0),0)</f>
        <v>5.59</v>
      </c>
      <c r="E21" s="13">
        <v>200008980</v>
      </c>
      <c r="F21" s="16">
        <f>IFERROR(VLOOKUP(LEFT(A21,3),'200008980'!A:D,3,0),0)</f>
        <v>6</v>
      </c>
      <c r="G21" s="16">
        <f>IFERROR(VLOOKUP(LEFT(A21,3),'200008980'!A:D,4,0),0)</f>
        <v>3.45</v>
      </c>
      <c r="H21" s="14">
        <v>200000216</v>
      </c>
      <c r="I21" s="14">
        <f>IFERROR(VLOOKUP(LEFT(A21,3),'200000216'!A:D,3,0),0)</f>
        <v>8</v>
      </c>
      <c r="J21" s="15">
        <f>IFERROR(VLOOKUP(LEFT(A21,3),'200000216'!A:D,4,0),0)</f>
        <v>1.6</v>
      </c>
      <c r="K21" s="13">
        <v>200008645</v>
      </c>
      <c r="L21" s="14">
        <f>IFERROR(VLOOKUP(LEFT(A21,3),'200008645'!A:D,3,0),0)</f>
        <v>0</v>
      </c>
      <c r="M21" s="15">
        <f>IFERROR(VLOOKUP(LEFT(A21,3),'200008645'!A:D,4,0),0)</f>
        <v>0</v>
      </c>
      <c r="N21" s="13">
        <v>200000149</v>
      </c>
      <c r="O21" s="16">
        <f>IFERROR(VLOOKUP(LEFT(A21,3),'200000149'!A:D,3,0),0)</f>
        <v>4</v>
      </c>
      <c r="P21" s="16">
        <f>IFERROR(VLOOKUP(LEFT(A21,3),'200000149'!A:D,4,0),0)</f>
        <v>0.68</v>
      </c>
      <c r="Q21" s="16">
        <v>200005224</v>
      </c>
      <c r="R21" s="16">
        <f>IFERROR(VLOOKUP(LEFT(A21,3),'200005224'!A:D,3,0),0)</f>
        <v>8</v>
      </c>
      <c r="S21" s="16">
        <f>IFERROR(VLOOKUP(LEFT(A21,3),'200005224'!A:D,4,0),0)</f>
        <v>5.19</v>
      </c>
      <c r="T21" s="16">
        <v>200009387</v>
      </c>
      <c r="U21" s="16">
        <f>IFERROR(VLOOKUP(LEFT(A21,3),'200009387'!A:D,3,0),0)</f>
        <v>2</v>
      </c>
      <c r="V21" s="16">
        <f>IFERROR(VLOOKUP(LEFT(A21,3),'200009387'!A:D,4,0),0)</f>
        <v>8.2100000000000009</v>
      </c>
      <c r="W21" s="16">
        <v>200000329</v>
      </c>
      <c r="X21" s="16">
        <f>IFERROR(VLOOKUP(LEFT(A21,3),'200000329'!A:D,3,0),0)</f>
        <v>0</v>
      </c>
      <c r="Y21" s="16">
        <f>IFERROR(VLOOKUP(LEFT(A21,3),'200000329'!A:D,4,0),0)</f>
        <v>0</v>
      </c>
      <c r="Z21" s="16">
        <v>200002569</v>
      </c>
      <c r="AA21" s="16">
        <f>IFERROR(VLOOKUP(LEFT(A21,3),'200002569'!A:D,3,0),0)</f>
        <v>4</v>
      </c>
      <c r="AB21" s="16">
        <f>IFERROR(VLOOKUP(LEFT(A21,3),'200002569'!A:D,4,0),0)</f>
        <v>7.92</v>
      </c>
      <c r="AC21" s="16">
        <v>200000321</v>
      </c>
      <c r="AD21" s="16">
        <f>IFERROR(VLOOKUP(LEFT(A21,3),'200000321'!A:D,3,0),0)</f>
        <v>0</v>
      </c>
      <c r="AE21" s="16">
        <f>IFERROR(VLOOKUP(LEFT(A21,3),'200000321'!A:D,4,0),0)</f>
        <v>0</v>
      </c>
      <c r="AF21" s="16">
        <v>200000521</v>
      </c>
      <c r="AG21" s="16">
        <f>IFERROR(VLOOKUP(LEFT(A21,3),'200000521'!A:D,3,0),0)</f>
        <v>8</v>
      </c>
      <c r="AH21" s="16">
        <f>IFERROR(VLOOKUP(LEFT(A21,3),'200000521'!A:D,4,0),0)</f>
        <v>2.99</v>
      </c>
      <c r="AI21" s="16">
        <v>200000739</v>
      </c>
      <c r="AJ21" s="16">
        <f>IFERROR(VLOOKUP(LEFT(A21,3),'200000739'!A:D,3,0),0)</f>
        <v>0</v>
      </c>
      <c r="AK21" s="16">
        <f>IFERROR(VLOOKUP(LEFT(A21,3),'200000739'!A:D,4,0),0)</f>
        <v>0</v>
      </c>
      <c r="AL21" s="16">
        <v>200000738</v>
      </c>
      <c r="AM21" s="16">
        <f>IFERROR(VLOOKUP(LEFT(A21,3),'200000738'!A:D,3,0),0)</f>
        <v>0</v>
      </c>
      <c r="AN21" s="16">
        <f>IFERROR(VLOOKUP(LEFT(A21,3),'200000738'!A:D,4,0),0)</f>
        <v>0</v>
      </c>
      <c r="AO21" s="16">
        <v>200000487</v>
      </c>
      <c r="AP21" s="16">
        <f>IFERROR(VLOOKUP(LEFT(A21,3),'200000487'!A:D,3,0),0)</f>
        <v>0</v>
      </c>
      <c r="AQ21" s="16">
        <f>IFERROR(VLOOKUP(LEFT(A21,3),'200000487'!A:D,4,0),0)</f>
        <v>0</v>
      </c>
      <c r="AR21" s="16">
        <v>200000489</v>
      </c>
      <c r="AS21" s="16">
        <f>IFERROR(VLOOKUP(LEFT(A21,3),'200000489'!A:D,3,0),0)</f>
        <v>0</v>
      </c>
      <c r="AT21" s="16">
        <f>IFERROR(VLOOKUP(LEFT(A21,3),'200000489'!A:D,4,0),0)</f>
        <v>0</v>
      </c>
      <c r="AU21" s="16">
        <v>200004482</v>
      </c>
      <c r="AV21" s="16">
        <f>IFERROR(VLOOKUP(LEFT(A21,3),'200004482'!A:D,3,0),0)</f>
        <v>2</v>
      </c>
      <c r="AW21" s="16">
        <f>IFERROR(VLOOKUP(LEFT(A21,3),'200004482'!A:D,4,0),0)</f>
        <v>5.69</v>
      </c>
      <c r="AX21" s="17"/>
      <c r="AY21" s="17"/>
      <c r="AZ21" s="17"/>
      <c r="BA21" s="17"/>
      <c r="BB21" s="17"/>
      <c r="BC21" s="17"/>
      <c r="BD21" s="17"/>
    </row>
    <row r="22" spans="1:56" s="1" customFormat="1" hidden="1" x14ac:dyDescent="0.25">
      <c r="A22" s="12" t="s">
        <v>26</v>
      </c>
      <c r="B22" s="13">
        <v>200009093</v>
      </c>
      <c r="C22" s="14">
        <f>IFERROR(VLOOKUP(LEFT(A22,3),'200009093'!A:D,3,0),0)</f>
        <v>0</v>
      </c>
      <c r="D22" s="15">
        <f>IFERROR(VLOOKUP(LEFT(A22,3),'200009093'!A:D,4,0),0)</f>
        <v>0</v>
      </c>
      <c r="E22" s="13">
        <v>200008980</v>
      </c>
      <c r="F22" s="16">
        <f>IFERROR(VLOOKUP(LEFT(A22,3),'200008980'!A:D,3,0),0)</f>
        <v>8</v>
      </c>
      <c r="G22" s="16">
        <f>IFERROR(VLOOKUP(LEFT(A22,3),'200008980'!A:D,4,0),0)</f>
        <v>3.45</v>
      </c>
      <c r="H22" s="14">
        <v>200000216</v>
      </c>
      <c r="I22" s="14">
        <f>IFERROR(VLOOKUP(LEFT(A22,3),'200000216'!A:D,3,0),0)</f>
        <v>7</v>
      </c>
      <c r="J22" s="15">
        <f>IFERROR(VLOOKUP(LEFT(A22,3),'200000216'!A:D,4,0),0)</f>
        <v>1.6</v>
      </c>
      <c r="K22" s="13">
        <v>200008645</v>
      </c>
      <c r="L22" s="14">
        <f>IFERROR(VLOOKUP(LEFT(A22,3),'200008645'!A:D,3,0),0)</f>
        <v>0</v>
      </c>
      <c r="M22" s="15">
        <f>IFERROR(VLOOKUP(LEFT(A22,3),'200008645'!A:D,4,0),0)</f>
        <v>0</v>
      </c>
      <c r="N22" s="13">
        <v>200000149</v>
      </c>
      <c r="O22" s="16">
        <f>IFERROR(VLOOKUP(LEFT(A22,3),'200000149'!A:D,3,0),0)</f>
        <v>0</v>
      </c>
      <c r="P22" s="16">
        <f>IFERROR(VLOOKUP(LEFT(A22,3),'200000149'!A:D,4,0),0)</f>
        <v>0</v>
      </c>
      <c r="Q22" s="16">
        <v>200005224</v>
      </c>
      <c r="R22" s="16">
        <f>IFERROR(VLOOKUP(LEFT(A22,3),'200005224'!A:D,3,0),0)</f>
        <v>0</v>
      </c>
      <c r="S22" s="16">
        <f>IFERROR(VLOOKUP(LEFT(A22,3),'200005224'!A:D,4,0),0)</f>
        <v>0</v>
      </c>
      <c r="T22" s="16">
        <v>200009387</v>
      </c>
      <c r="U22" s="16">
        <f>IFERROR(VLOOKUP(LEFT(A22,3),'200009387'!A:D,3,0),0)</f>
        <v>0</v>
      </c>
      <c r="V22" s="16">
        <f>IFERROR(VLOOKUP(LEFT(A22,3),'200009387'!A:D,4,0),0)</f>
        <v>0</v>
      </c>
      <c r="W22" s="16">
        <v>200000329</v>
      </c>
      <c r="X22" s="16">
        <f>IFERROR(VLOOKUP(LEFT(A22,3),'200000329'!A:D,3,0),0)</f>
        <v>7</v>
      </c>
      <c r="Y22" s="16">
        <f>IFERROR(VLOOKUP(LEFT(A22,3),'200000329'!A:D,4,0),0)</f>
        <v>3.43</v>
      </c>
      <c r="Z22" s="16">
        <v>200002569</v>
      </c>
      <c r="AA22" s="16">
        <f>IFERROR(VLOOKUP(LEFT(A22,3),'200002569'!A:D,3,0),0)</f>
        <v>0</v>
      </c>
      <c r="AB22" s="16">
        <f>IFERROR(VLOOKUP(LEFT(A22,3),'200002569'!A:D,4,0),0)</f>
        <v>0</v>
      </c>
      <c r="AC22" s="16">
        <v>200000321</v>
      </c>
      <c r="AD22" s="16">
        <f>IFERROR(VLOOKUP(LEFT(A22,3),'200000321'!A:D,3,0),0)</f>
        <v>0</v>
      </c>
      <c r="AE22" s="16">
        <f>IFERROR(VLOOKUP(LEFT(A22,3),'200000321'!A:D,4,0),0)</f>
        <v>0</v>
      </c>
      <c r="AF22" s="16">
        <v>200000521</v>
      </c>
      <c r="AG22" s="16">
        <f>IFERROR(VLOOKUP(LEFT(A22,3),'200000521'!A:D,3,0),0)</f>
        <v>0</v>
      </c>
      <c r="AH22" s="16">
        <f>IFERROR(VLOOKUP(LEFT(A22,3),'200000521'!A:D,4,0),0)</f>
        <v>0</v>
      </c>
      <c r="AI22" s="16">
        <v>200000739</v>
      </c>
      <c r="AJ22" s="16">
        <f>IFERROR(VLOOKUP(LEFT(A22,3),'200000739'!A:D,3,0),0)</f>
        <v>0</v>
      </c>
      <c r="AK22" s="16">
        <f>IFERROR(VLOOKUP(LEFT(A22,3),'200000739'!A:D,4,0),0)</f>
        <v>0</v>
      </c>
      <c r="AL22" s="16">
        <v>200000738</v>
      </c>
      <c r="AM22" s="16">
        <f>IFERROR(VLOOKUP(LEFT(A22,3),'200000738'!A:D,3,0),0)</f>
        <v>1</v>
      </c>
      <c r="AN22" s="16">
        <f>IFERROR(VLOOKUP(LEFT(A22,3),'200000738'!A:D,4,0),0)</f>
        <v>9.19</v>
      </c>
      <c r="AO22" s="16">
        <v>200000487</v>
      </c>
      <c r="AP22" s="16">
        <f>IFERROR(VLOOKUP(LEFT(A22,3),'200000487'!A:D,3,0),0)</f>
        <v>0</v>
      </c>
      <c r="AQ22" s="16">
        <f>IFERROR(VLOOKUP(LEFT(A22,3),'200000487'!A:D,4,0),0)</f>
        <v>0</v>
      </c>
      <c r="AR22" s="16">
        <v>200000489</v>
      </c>
      <c r="AS22" s="16">
        <f>IFERROR(VLOOKUP(LEFT(A22,3),'200000489'!A:D,3,0),0)</f>
        <v>0</v>
      </c>
      <c r="AT22" s="16">
        <f>IFERROR(VLOOKUP(LEFT(A22,3),'200000489'!A:D,4,0),0)</f>
        <v>0</v>
      </c>
      <c r="AU22" s="16">
        <v>200004482</v>
      </c>
      <c r="AV22" s="16">
        <f>IFERROR(VLOOKUP(LEFT(A22,3),'200004482'!A:D,3,0),0)</f>
        <v>0</v>
      </c>
      <c r="AW22" s="16">
        <f>IFERROR(VLOOKUP(LEFT(A22,3),'200004482'!A:D,4,0),0)</f>
        <v>0</v>
      </c>
      <c r="AX22" s="17"/>
      <c r="AY22" s="17"/>
      <c r="AZ22" s="17"/>
      <c r="BA22" s="17"/>
      <c r="BB22" s="17"/>
      <c r="BC22" s="17"/>
      <c r="BD22" s="17"/>
    </row>
    <row r="23" spans="1:56" s="1" customFormat="1" hidden="1" x14ac:dyDescent="0.25">
      <c r="A23" s="12" t="s">
        <v>27</v>
      </c>
      <c r="B23" s="13">
        <v>200009093</v>
      </c>
      <c r="C23" s="14">
        <f>IFERROR(VLOOKUP(LEFT(A23,3),'200009093'!A:D,3,0),0)</f>
        <v>11</v>
      </c>
      <c r="D23" s="15">
        <f>IFERROR(VLOOKUP(LEFT(A23,3),'200009093'!A:D,4,0),0)</f>
        <v>5.59</v>
      </c>
      <c r="E23" s="13">
        <v>200008980</v>
      </c>
      <c r="F23" s="16">
        <f>IFERROR(VLOOKUP(LEFT(A23,3),'200008980'!A:D,3,0),0)</f>
        <v>0</v>
      </c>
      <c r="G23" s="16">
        <f>IFERROR(VLOOKUP(LEFT(A23,3),'200008980'!A:D,4,0),0)</f>
        <v>0</v>
      </c>
      <c r="H23" s="14">
        <v>200000216</v>
      </c>
      <c r="I23" s="14">
        <f>IFERROR(VLOOKUP(LEFT(A23,3),'200000216'!A:D,3,0),0)</f>
        <v>13</v>
      </c>
      <c r="J23" s="15">
        <f>IFERROR(VLOOKUP(LEFT(A23,3),'200000216'!A:D,4,0),0)</f>
        <v>1.6</v>
      </c>
      <c r="K23" s="13">
        <v>200008645</v>
      </c>
      <c r="L23" s="14">
        <f>IFERROR(VLOOKUP(LEFT(A23,3),'200008645'!A:D,3,0),0)</f>
        <v>0</v>
      </c>
      <c r="M23" s="15">
        <f>IFERROR(VLOOKUP(LEFT(A23,3),'200008645'!A:D,4,0),0)</f>
        <v>0</v>
      </c>
      <c r="N23" s="13">
        <v>200000149</v>
      </c>
      <c r="O23" s="16">
        <f>IFERROR(VLOOKUP(LEFT(A23,3),'200000149'!A:D,3,0),0)</f>
        <v>4</v>
      </c>
      <c r="P23" s="16">
        <f>IFERROR(VLOOKUP(LEFT(A23,3),'200000149'!A:D,4,0),0)</f>
        <v>0.68</v>
      </c>
      <c r="Q23" s="16">
        <v>200005224</v>
      </c>
      <c r="R23" s="16">
        <f>IFERROR(VLOOKUP(LEFT(A23,3),'200005224'!A:D,3,0),0)</f>
        <v>4</v>
      </c>
      <c r="S23" s="16">
        <f>IFERROR(VLOOKUP(LEFT(A23,3),'200005224'!A:D,4,0),0)</f>
        <v>5.19</v>
      </c>
      <c r="T23" s="16">
        <v>200009387</v>
      </c>
      <c r="U23" s="16">
        <f>IFERROR(VLOOKUP(LEFT(A23,3),'200009387'!A:D,3,0),0)</f>
        <v>9</v>
      </c>
      <c r="V23" s="16">
        <f>IFERROR(VLOOKUP(LEFT(A23,3),'200009387'!A:D,4,0),0)</f>
        <v>8.2100000000000009</v>
      </c>
      <c r="W23" s="16">
        <v>200000329</v>
      </c>
      <c r="X23" s="16">
        <f>IFERROR(VLOOKUP(LEFT(A23,3),'200000329'!A:D,3,0),0)</f>
        <v>0</v>
      </c>
      <c r="Y23" s="16">
        <f>IFERROR(VLOOKUP(LEFT(A23,3),'200000329'!A:D,4,0),0)</f>
        <v>0</v>
      </c>
      <c r="Z23" s="16">
        <v>200002569</v>
      </c>
      <c r="AA23" s="16">
        <f>IFERROR(VLOOKUP(LEFT(A23,3),'200002569'!A:D,3,0),0)</f>
        <v>4</v>
      </c>
      <c r="AB23" s="16">
        <f>IFERROR(VLOOKUP(LEFT(A23,3),'200002569'!A:D,4,0),0)</f>
        <v>7.92</v>
      </c>
      <c r="AC23" s="16">
        <v>200000321</v>
      </c>
      <c r="AD23" s="16">
        <f>IFERROR(VLOOKUP(LEFT(A23,3),'200000321'!A:D,3,0),0)</f>
        <v>6</v>
      </c>
      <c r="AE23" s="16">
        <f>IFERROR(VLOOKUP(LEFT(A23,3),'200000321'!A:D,4,0),0)</f>
        <v>12.95</v>
      </c>
      <c r="AF23" s="16">
        <v>200000521</v>
      </c>
      <c r="AG23" s="16">
        <f>IFERROR(VLOOKUP(LEFT(A23,3),'200000521'!A:D,3,0),0)</f>
        <v>6</v>
      </c>
      <c r="AH23" s="16">
        <f>IFERROR(VLOOKUP(LEFT(A23,3),'200000521'!A:D,4,0),0)</f>
        <v>2.99</v>
      </c>
      <c r="AI23" s="16">
        <v>200000739</v>
      </c>
      <c r="AJ23" s="16">
        <f>IFERROR(VLOOKUP(LEFT(A23,3),'200000739'!A:D,3,0),0)</f>
        <v>0</v>
      </c>
      <c r="AK23" s="16">
        <f>IFERROR(VLOOKUP(LEFT(A23,3),'200000739'!A:D,4,0),0)</f>
        <v>0</v>
      </c>
      <c r="AL23" s="16">
        <v>200000738</v>
      </c>
      <c r="AM23" s="16">
        <f>IFERROR(VLOOKUP(LEFT(A23,3),'200000738'!A:D,3,0),0)</f>
        <v>2</v>
      </c>
      <c r="AN23" s="16">
        <f>IFERROR(VLOOKUP(LEFT(A23,3),'200000738'!A:D,4,0),0)</f>
        <v>9.19</v>
      </c>
      <c r="AO23" s="16">
        <v>200000487</v>
      </c>
      <c r="AP23" s="16">
        <f>IFERROR(VLOOKUP(LEFT(A23,3),'200000487'!A:D,3,0),0)</f>
        <v>0</v>
      </c>
      <c r="AQ23" s="16">
        <f>IFERROR(VLOOKUP(LEFT(A23,3),'200000487'!A:D,4,0),0)</f>
        <v>0</v>
      </c>
      <c r="AR23" s="16">
        <v>200000489</v>
      </c>
      <c r="AS23" s="16">
        <f>IFERROR(VLOOKUP(LEFT(A23,3),'200000489'!A:D,3,0),0)</f>
        <v>0</v>
      </c>
      <c r="AT23" s="16">
        <f>IFERROR(VLOOKUP(LEFT(A23,3),'200000489'!A:D,4,0),0)</f>
        <v>0</v>
      </c>
      <c r="AU23" s="16">
        <v>200004482</v>
      </c>
      <c r="AV23" s="16">
        <f>IFERROR(VLOOKUP(LEFT(A23,3),'200004482'!A:D,3,0),0)</f>
        <v>0</v>
      </c>
      <c r="AW23" s="16">
        <f>IFERROR(VLOOKUP(LEFT(A23,3),'200004482'!A:D,4,0),0)</f>
        <v>0</v>
      </c>
      <c r="AX23" s="17"/>
      <c r="AY23" s="17"/>
      <c r="AZ23" s="17"/>
      <c r="BA23" s="17"/>
      <c r="BB23" s="17"/>
      <c r="BC23" s="17"/>
      <c r="BD23" s="17"/>
    </row>
    <row r="24" spans="1:56" s="1" customFormat="1" hidden="1" x14ac:dyDescent="0.25">
      <c r="A24" s="12" t="s">
        <v>28</v>
      </c>
      <c r="B24" s="13">
        <v>200009093</v>
      </c>
      <c r="C24" s="14">
        <f>IFERROR(VLOOKUP(LEFT(A24,3),'200009093'!A:D,3,0),0)</f>
        <v>4</v>
      </c>
      <c r="D24" s="15">
        <f>IFERROR(VLOOKUP(LEFT(A24,3),'200009093'!A:D,4,0),0)</f>
        <v>5.59</v>
      </c>
      <c r="E24" s="13">
        <v>200008980</v>
      </c>
      <c r="F24" s="16">
        <f>IFERROR(VLOOKUP(LEFT(A24,3),'200008980'!A:D,3,0),0)</f>
        <v>11</v>
      </c>
      <c r="G24" s="16">
        <f>IFERROR(VLOOKUP(LEFT(A24,3),'200008980'!A:D,4,0),0)</f>
        <v>3.45</v>
      </c>
      <c r="H24" s="14">
        <v>200000216</v>
      </c>
      <c r="I24" s="14">
        <f>IFERROR(VLOOKUP(LEFT(A24,3),'200000216'!A:D,3,0),0)</f>
        <v>19</v>
      </c>
      <c r="J24" s="15">
        <f>IFERROR(VLOOKUP(LEFT(A24,3),'200000216'!A:D,4,0),0)</f>
        <v>1.6</v>
      </c>
      <c r="K24" s="13">
        <v>200008645</v>
      </c>
      <c r="L24" s="14">
        <f>IFERROR(VLOOKUP(LEFT(A24,3),'200008645'!A:D,3,0),0)</f>
        <v>0</v>
      </c>
      <c r="M24" s="15">
        <f>IFERROR(VLOOKUP(LEFT(A24,3),'200008645'!A:D,4,0),0)</f>
        <v>0</v>
      </c>
      <c r="N24" s="13">
        <v>200000149</v>
      </c>
      <c r="O24" s="16">
        <f>IFERROR(VLOOKUP(LEFT(A24,3),'200000149'!A:D,3,0),0)</f>
        <v>15</v>
      </c>
      <c r="P24" s="16">
        <f>IFERROR(VLOOKUP(LEFT(A24,3),'200000149'!A:D,4,0),0)</f>
        <v>0.68</v>
      </c>
      <c r="Q24" s="16">
        <v>200005224</v>
      </c>
      <c r="R24" s="16">
        <f>IFERROR(VLOOKUP(LEFT(A24,3),'200005224'!A:D,3,0),0)</f>
        <v>10</v>
      </c>
      <c r="S24" s="16">
        <f>IFERROR(VLOOKUP(LEFT(A24,3),'200005224'!A:D,4,0),0)</f>
        <v>5.19</v>
      </c>
      <c r="T24" s="16">
        <v>200009387</v>
      </c>
      <c r="U24" s="16">
        <f>IFERROR(VLOOKUP(LEFT(A24,3),'200009387'!A:D,3,0),0)</f>
        <v>17</v>
      </c>
      <c r="V24" s="16">
        <f>IFERROR(VLOOKUP(LEFT(A24,3),'200009387'!A:D,4,0),0)</f>
        <v>8.2100000000000009</v>
      </c>
      <c r="W24" s="16">
        <v>200000329</v>
      </c>
      <c r="X24" s="16">
        <f>IFERROR(VLOOKUP(LEFT(A24,3),'200000329'!A:D,3,0),0)</f>
        <v>10</v>
      </c>
      <c r="Y24" s="16">
        <f>IFERROR(VLOOKUP(LEFT(A24,3),'200000329'!A:D,4,0),0)</f>
        <v>3.43</v>
      </c>
      <c r="Z24" s="16">
        <v>200002569</v>
      </c>
      <c r="AA24" s="16">
        <f>IFERROR(VLOOKUP(LEFT(A24,3),'200002569'!A:D,3,0),0)</f>
        <v>10</v>
      </c>
      <c r="AB24" s="16">
        <f>IFERROR(VLOOKUP(LEFT(A24,3),'200002569'!A:D,4,0),0)</f>
        <v>7.92</v>
      </c>
      <c r="AC24" s="16">
        <v>200000321</v>
      </c>
      <c r="AD24" s="16">
        <f>IFERROR(VLOOKUP(LEFT(A24,3),'200000321'!A:D,3,0),0)</f>
        <v>11</v>
      </c>
      <c r="AE24" s="16">
        <f>IFERROR(VLOOKUP(LEFT(A24,3),'200000321'!A:D,4,0),0)</f>
        <v>12.95</v>
      </c>
      <c r="AF24" s="16">
        <v>200000521</v>
      </c>
      <c r="AG24" s="16">
        <f>IFERROR(VLOOKUP(LEFT(A24,3),'200000521'!A:D,3,0),0)</f>
        <v>15</v>
      </c>
      <c r="AH24" s="16">
        <f>IFERROR(VLOOKUP(LEFT(A24,3),'200000521'!A:D,4,0),0)</f>
        <v>2.99</v>
      </c>
      <c r="AI24" s="16">
        <v>200000739</v>
      </c>
      <c r="AJ24" s="16">
        <f>IFERROR(VLOOKUP(LEFT(A24,3),'200000739'!A:D,3,0),0)</f>
        <v>0</v>
      </c>
      <c r="AK24" s="16">
        <f>IFERROR(VLOOKUP(LEFT(A24,3),'200000739'!A:D,4,0),0)</f>
        <v>0</v>
      </c>
      <c r="AL24" s="16">
        <v>200000738</v>
      </c>
      <c r="AM24" s="16">
        <f>IFERROR(VLOOKUP(LEFT(A24,3),'200000738'!A:D,3,0),0)</f>
        <v>0</v>
      </c>
      <c r="AN24" s="16">
        <f>IFERROR(VLOOKUP(LEFT(A24,3),'200000738'!A:D,4,0),0)</f>
        <v>0</v>
      </c>
      <c r="AO24" s="16">
        <v>200000487</v>
      </c>
      <c r="AP24" s="16">
        <f>IFERROR(VLOOKUP(LEFT(A24,3),'200000487'!A:D,3,0),0)</f>
        <v>0</v>
      </c>
      <c r="AQ24" s="16">
        <f>IFERROR(VLOOKUP(LEFT(A24,3),'200000487'!A:D,4,0),0)</f>
        <v>0</v>
      </c>
      <c r="AR24" s="16">
        <v>200000489</v>
      </c>
      <c r="AS24" s="16">
        <f>IFERROR(VLOOKUP(LEFT(A24,3),'200000489'!A:D,3,0),0)</f>
        <v>0</v>
      </c>
      <c r="AT24" s="16">
        <f>IFERROR(VLOOKUP(LEFT(A24,3),'200000489'!A:D,4,0),0)</f>
        <v>0</v>
      </c>
      <c r="AU24" s="16">
        <v>200004482</v>
      </c>
      <c r="AV24" s="16">
        <f>IFERROR(VLOOKUP(LEFT(A24,3),'200004482'!A:D,3,0),0)</f>
        <v>5</v>
      </c>
      <c r="AW24" s="16">
        <f>IFERROR(VLOOKUP(LEFT(A24,3),'200004482'!A:D,4,0),0)</f>
        <v>5.69</v>
      </c>
      <c r="AX24" s="17"/>
      <c r="AY24" s="17"/>
      <c r="AZ24" s="17"/>
      <c r="BA24" s="17"/>
      <c r="BB24" s="17"/>
      <c r="BC24" s="17"/>
      <c r="BD24" s="17"/>
    </row>
    <row r="25" spans="1:56" s="1" customFormat="1" hidden="1" x14ac:dyDescent="0.25">
      <c r="A25" s="12" t="s">
        <v>29</v>
      </c>
      <c r="B25" s="13">
        <v>200009093</v>
      </c>
      <c r="C25" s="14">
        <f>IFERROR(VLOOKUP(LEFT(A25,3),'200009093'!A:D,3,0),0)</f>
        <v>7</v>
      </c>
      <c r="D25" s="15">
        <f>IFERROR(VLOOKUP(LEFT(A25,3),'200009093'!A:D,4,0),0)</f>
        <v>5.59</v>
      </c>
      <c r="E25" s="13">
        <v>200008980</v>
      </c>
      <c r="F25" s="16">
        <f>IFERROR(VLOOKUP(LEFT(A25,3),'200008980'!A:D,3,0),0)</f>
        <v>4</v>
      </c>
      <c r="G25" s="16">
        <f>IFERROR(VLOOKUP(LEFT(A25,3),'200008980'!A:D,4,0),0)</f>
        <v>3.45</v>
      </c>
      <c r="H25" s="14">
        <v>200000216</v>
      </c>
      <c r="I25" s="14">
        <f>IFERROR(VLOOKUP(LEFT(A25,3),'200000216'!A:D,3,0),0)</f>
        <v>3</v>
      </c>
      <c r="J25" s="15">
        <f>IFERROR(VLOOKUP(LEFT(A25,3),'200000216'!A:D,4,0),0)</f>
        <v>1.6</v>
      </c>
      <c r="K25" s="13">
        <v>200008645</v>
      </c>
      <c r="L25" s="14">
        <f>IFERROR(VLOOKUP(LEFT(A25,3),'200008645'!A:D,3,0),0)</f>
        <v>1</v>
      </c>
      <c r="M25" s="15">
        <f>IFERROR(VLOOKUP(LEFT(A25,3),'200008645'!A:D,4,0),0)</f>
        <v>15.7</v>
      </c>
      <c r="N25" s="13">
        <v>200000149</v>
      </c>
      <c r="O25" s="16">
        <f>IFERROR(VLOOKUP(LEFT(A25,3),'200000149'!A:D,3,0),0)</f>
        <v>6</v>
      </c>
      <c r="P25" s="16">
        <f>IFERROR(VLOOKUP(LEFT(A25,3),'200000149'!A:D,4,0),0)</f>
        <v>0.68</v>
      </c>
      <c r="Q25" s="16">
        <v>200005224</v>
      </c>
      <c r="R25" s="16">
        <f>IFERROR(VLOOKUP(LEFT(A25,3),'200005224'!A:D,3,0),0)</f>
        <v>0</v>
      </c>
      <c r="S25" s="16">
        <f>IFERROR(VLOOKUP(LEFT(A25,3),'200005224'!A:D,4,0),0)</f>
        <v>0</v>
      </c>
      <c r="T25" s="16">
        <v>200009387</v>
      </c>
      <c r="U25" s="16">
        <f>IFERROR(VLOOKUP(LEFT(A25,3),'200009387'!A:D,3,0),0)</f>
        <v>0</v>
      </c>
      <c r="V25" s="16">
        <f>IFERROR(VLOOKUP(LEFT(A25,3),'200009387'!A:D,4,0),0)</f>
        <v>0</v>
      </c>
      <c r="W25" s="16">
        <v>200000329</v>
      </c>
      <c r="X25" s="16">
        <f>IFERROR(VLOOKUP(LEFT(A25,3),'200000329'!A:D,3,0),0)</f>
        <v>7</v>
      </c>
      <c r="Y25" s="16">
        <f>IFERROR(VLOOKUP(LEFT(A25,3),'200000329'!A:D,4,0),0)</f>
        <v>3.43</v>
      </c>
      <c r="Z25" s="16">
        <v>200002569</v>
      </c>
      <c r="AA25" s="16">
        <f>IFERROR(VLOOKUP(LEFT(A25,3),'200002569'!A:D,3,0),0)</f>
        <v>4</v>
      </c>
      <c r="AB25" s="16">
        <f>IFERROR(VLOOKUP(LEFT(A25,3),'200002569'!A:D,4,0),0)</f>
        <v>7.92</v>
      </c>
      <c r="AC25" s="16">
        <v>200000321</v>
      </c>
      <c r="AD25" s="16">
        <f>IFERROR(VLOOKUP(LEFT(A25,3),'200000321'!A:D,3,0),0)</f>
        <v>1</v>
      </c>
      <c r="AE25" s="16">
        <f>IFERROR(VLOOKUP(LEFT(A25,3),'200000321'!A:D,4,0),0)</f>
        <v>12.95</v>
      </c>
      <c r="AF25" s="16">
        <v>200000521</v>
      </c>
      <c r="AG25" s="16">
        <f>IFERROR(VLOOKUP(LEFT(A25,3),'200000521'!A:D,3,0),0)</f>
        <v>5</v>
      </c>
      <c r="AH25" s="16">
        <f>IFERROR(VLOOKUP(LEFT(A25,3),'200000521'!A:D,4,0),0)</f>
        <v>2.99</v>
      </c>
      <c r="AI25" s="16">
        <v>200000739</v>
      </c>
      <c r="AJ25" s="16">
        <f>IFERROR(VLOOKUP(LEFT(A25,3),'200000739'!A:D,3,0),0)</f>
        <v>0</v>
      </c>
      <c r="AK25" s="16">
        <f>IFERROR(VLOOKUP(LEFT(A25,3),'200000739'!A:D,4,0),0)</f>
        <v>0</v>
      </c>
      <c r="AL25" s="16">
        <v>200000738</v>
      </c>
      <c r="AM25" s="16">
        <f>IFERROR(VLOOKUP(LEFT(A25,3),'200000738'!A:D,3,0),0)</f>
        <v>0</v>
      </c>
      <c r="AN25" s="16">
        <f>IFERROR(VLOOKUP(LEFT(A25,3),'200000738'!A:D,4,0),0)</f>
        <v>0</v>
      </c>
      <c r="AO25" s="16">
        <v>200000487</v>
      </c>
      <c r="AP25" s="16">
        <f>IFERROR(VLOOKUP(LEFT(A25,3),'200000487'!A:D,3,0),0)</f>
        <v>0</v>
      </c>
      <c r="AQ25" s="16">
        <f>IFERROR(VLOOKUP(LEFT(A25,3),'200000487'!A:D,4,0),0)</f>
        <v>0</v>
      </c>
      <c r="AR25" s="16">
        <v>200000489</v>
      </c>
      <c r="AS25" s="16">
        <f>IFERROR(VLOOKUP(LEFT(A25,3),'200000489'!A:D,3,0),0)</f>
        <v>1</v>
      </c>
      <c r="AT25" s="16">
        <f>IFERROR(VLOOKUP(LEFT(A25,3),'200000489'!A:D,4,0),0)</f>
        <v>5.8</v>
      </c>
      <c r="AU25" s="16">
        <v>200004482</v>
      </c>
      <c r="AV25" s="16">
        <f>IFERROR(VLOOKUP(LEFT(A25,3),'200004482'!A:D,3,0),0)</f>
        <v>0</v>
      </c>
      <c r="AW25" s="16">
        <f>IFERROR(VLOOKUP(LEFT(A25,3),'200004482'!A:D,4,0),0)</f>
        <v>0</v>
      </c>
      <c r="AX25" s="17"/>
      <c r="AY25" s="17"/>
      <c r="AZ25" s="17"/>
      <c r="BA25" s="17"/>
      <c r="BB25" s="17"/>
      <c r="BC25" s="17"/>
      <c r="BD25" s="17"/>
    </row>
    <row r="26" spans="1:56" s="1" customFormat="1" hidden="1" x14ac:dyDescent="0.25">
      <c r="A26" s="12" t="s">
        <v>30</v>
      </c>
      <c r="B26" s="13">
        <v>200009093</v>
      </c>
      <c r="C26" s="14">
        <f>IFERROR(VLOOKUP(LEFT(A26,3),'200009093'!A:D,3,0),0)</f>
        <v>2</v>
      </c>
      <c r="D26" s="15">
        <f>IFERROR(VLOOKUP(LEFT(A26,3),'200009093'!A:D,4,0),0)</f>
        <v>5.59</v>
      </c>
      <c r="E26" s="13">
        <v>200008980</v>
      </c>
      <c r="F26" s="16">
        <f>IFERROR(VLOOKUP(LEFT(A26,3),'200008980'!A:D,3,0),0)</f>
        <v>2</v>
      </c>
      <c r="G26" s="16">
        <f>IFERROR(VLOOKUP(LEFT(A26,3),'200008980'!A:D,4,0),0)</f>
        <v>3.45</v>
      </c>
      <c r="H26" s="14">
        <v>200000216</v>
      </c>
      <c r="I26" s="14">
        <f>IFERROR(VLOOKUP(LEFT(A26,3),'200000216'!A:D,3,0),0)</f>
        <v>4</v>
      </c>
      <c r="J26" s="15">
        <f>IFERROR(VLOOKUP(LEFT(A26,3),'200000216'!A:D,4,0),0)</f>
        <v>1.6</v>
      </c>
      <c r="K26" s="13">
        <v>200008645</v>
      </c>
      <c r="L26" s="14">
        <f>IFERROR(VLOOKUP(LEFT(A26,3),'200008645'!A:D,3,0),0)</f>
        <v>0</v>
      </c>
      <c r="M26" s="15">
        <f>IFERROR(VLOOKUP(LEFT(A26,3),'200008645'!A:D,4,0),0)</f>
        <v>0</v>
      </c>
      <c r="N26" s="13">
        <v>200000149</v>
      </c>
      <c r="O26" s="16">
        <f>IFERROR(VLOOKUP(LEFT(A26,3),'200000149'!A:D,3,0),0)</f>
        <v>0</v>
      </c>
      <c r="P26" s="16">
        <f>IFERROR(VLOOKUP(LEFT(A26,3),'200000149'!A:D,4,0),0)</f>
        <v>0</v>
      </c>
      <c r="Q26" s="16">
        <v>200005224</v>
      </c>
      <c r="R26" s="16">
        <f>IFERROR(VLOOKUP(LEFT(A26,3),'200005224'!A:D,3,0),0)</f>
        <v>1</v>
      </c>
      <c r="S26" s="16">
        <f>IFERROR(VLOOKUP(LEFT(A26,3),'200005224'!A:D,4,0),0)</f>
        <v>5.19</v>
      </c>
      <c r="T26" s="16">
        <v>200009387</v>
      </c>
      <c r="U26" s="16">
        <f>IFERROR(VLOOKUP(LEFT(A26,3),'200009387'!A:D,3,0),0)</f>
        <v>0</v>
      </c>
      <c r="V26" s="16">
        <f>IFERROR(VLOOKUP(LEFT(A26,3),'200009387'!A:D,4,0),0)</f>
        <v>0</v>
      </c>
      <c r="W26" s="16">
        <v>200000329</v>
      </c>
      <c r="X26" s="16">
        <f>IFERROR(VLOOKUP(LEFT(A26,3),'200000329'!A:D,3,0),0)</f>
        <v>0</v>
      </c>
      <c r="Y26" s="16">
        <f>IFERROR(VLOOKUP(LEFT(A26,3),'200000329'!A:D,4,0),0)</f>
        <v>0</v>
      </c>
      <c r="Z26" s="16">
        <v>200002569</v>
      </c>
      <c r="AA26" s="16">
        <f>IFERROR(VLOOKUP(LEFT(A26,3),'200002569'!A:D,3,0),0)</f>
        <v>6</v>
      </c>
      <c r="AB26" s="16">
        <f>IFERROR(VLOOKUP(LEFT(A26,3),'200002569'!A:D,4,0),0)</f>
        <v>7.92</v>
      </c>
      <c r="AC26" s="16">
        <v>200000321</v>
      </c>
      <c r="AD26" s="16">
        <f>IFERROR(VLOOKUP(LEFT(A26,3),'200000321'!A:D,3,0),0)</f>
        <v>1</v>
      </c>
      <c r="AE26" s="16">
        <f>IFERROR(VLOOKUP(LEFT(A26,3),'200000321'!A:D,4,0),0)</f>
        <v>12.95</v>
      </c>
      <c r="AF26" s="16">
        <v>200000521</v>
      </c>
      <c r="AG26" s="16">
        <f>IFERROR(VLOOKUP(LEFT(A26,3),'200000521'!A:D,3,0),0)</f>
        <v>6</v>
      </c>
      <c r="AH26" s="16">
        <f>IFERROR(VLOOKUP(LEFT(A26,3),'200000521'!A:D,4,0),0)</f>
        <v>2.99</v>
      </c>
      <c r="AI26" s="16">
        <v>200000739</v>
      </c>
      <c r="AJ26" s="16">
        <f>IFERROR(VLOOKUP(LEFT(A26,3),'200000739'!A:D,3,0),0)</f>
        <v>0</v>
      </c>
      <c r="AK26" s="16">
        <f>IFERROR(VLOOKUP(LEFT(A26,3),'200000739'!A:D,4,0),0)</f>
        <v>0</v>
      </c>
      <c r="AL26" s="16">
        <v>200000738</v>
      </c>
      <c r="AM26" s="16">
        <f>IFERROR(VLOOKUP(LEFT(A26,3),'200000738'!A:D,3,0),0)</f>
        <v>1</v>
      </c>
      <c r="AN26" s="16">
        <f>IFERROR(VLOOKUP(LEFT(A26,3),'200000738'!A:D,4,0),0)</f>
        <v>9.19</v>
      </c>
      <c r="AO26" s="16">
        <v>200000487</v>
      </c>
      <c r="AP26" s="16">
        <f>IFERROR(VLOOKUP(LEFT(A26,3),'200000487'!A:D,3,0),0)</f>
        <v>1</v>
      </c>
      <c r="AQ26" s="16">
        <f>IFERROR(VLOOKUP(LEFT(A26,3),'200000487'!A:D,4,0),0)</f>
        <v>15.26</v>
      </c>
      <c r="AR26" s="16">
        <v>200000489</v>
      </c>
      <c r="AS26" s="16">
        <f>IFERROR(VLOOKUP(LEFT(A26,3),'200000489'!A:D,3,0),0)</f>
        <v>0</v>
      </c>
      <c r="AT26" s="16">
        <f>IFERROR(VLOOKUP(LEFT(A26,3),'200000489'!A:D,4,0),0)</f>
        <v>0</v>
      </c>
      <c r="AU26" s="16">
        <v>200004482</v>
      </c>
      <c r="AV26" s="16">
        <f>IFERROR(VLOOKUP(LEFT(A26,3),'200004482'!A:D,3,0),0)</f>
        <v>7</v>
      </c>
      <c r="AW26" s="16">
        <f>IFERROR(VLOOKUP(LEFT(A26,3),'200004482'!A:D,4,0),0)</f>
        <v>5.69</v>
      </c>
      <c r="AX26" s="17"/>
      <c r="AY26" s="17"/>
      <c r="AZ26" s="17"/>
      <c r="BA26" s="17"/>
      <c r="BB26" s="17"/>
      <c r="BC26" s="17"/>
      <c r="BD26" s="17"/>
    </row>
    <row r="27" spans="1:56" s="1" customFormat="1" hidden="1" x14ac:dyDescent="0.25">
      <c r="A27" s="12" t="s">
        <v>31</v>
      </c>
      <c r="B27" s="13">
        <v>200009093</v>
      </c>
      <c r="C27" s="14">
        <f>IFERROR(VLOOKUP(LEFT(A27,3),'200009093'!A:D,3,0),0)</f>
        <v>2</v>
      </c>
      <c r="D27" s="15">
        <f>IFERROR(VLOOKUP(LEFT(A27,3),'200009093'!A:D,4,0),0)</f>
        <v>5.59</v>
      </c>
      <c r="E27" s="13">
        <v>200008980</v>
      </c>
      <c r="F27" s="16">
        <f>IFERROR(VLOOKUP(LEFT(A27,3),'200008980'!A:D,3,0),0)</f>
        <v>3</v>
      </c>
      <c r="G27" s="16">
        <f>IFERROR(VLOOKUP(LEFT(A27,3),'200008980'!A:D,4,0),0)</f>
        <v>3.45</v>
      </c>
      <c r="H27" s="14">
        <v>200000216</v>
      </c>
      <c r="I27" s="14">
        <f>IFERROR(VLOOKUP(LEFT(A27,3),'200000216'!A:D,3,0),0)</f>
        <v>9</v>
      </c>
      <c r="J27" s="15">
        <f>IFERROR(VLOOKUP(LEFT(A27,3),'200000216'!A:D,4,0),0)</f>
        <v>1.6</v>
      </c>
      <c r="K27" s="13">
        <v>200008645</v>
      </c>
      <c r="L27" s="14">
        <f>IFERROR(VLOOKUP(LEFT(A27,3),'200008645'!A:D,3,0),0)</f>
        <v>0</v>
      </c>
      <c r="M27" s="15">
        <f>IFERROR(VLOOKUP(LEFT(A27,3),'200008645'!A:D,4,0),0)</f>
        <v>0</v>
      </c>
      <c r="N27" s="13">
        <v>200000149</v>
      </c>
      <c r="O27" s="16">
        <f>IFERROR(VLOOKUP(LEFT(A27,3),'200000149'!A:D,3,0),0)</f>
        <v>0</v>
      </c>
      <c r="P27" s="16">
        <f>IFERROR(VLOOKUP(LEFT(A27,3),'200000149'!A:D,4,0),0)</f>
        <v>0</v>
      </c>
      <c r="Q27" s="16">
        <v>200005224</v>
      </c>
      <c r="R27" s="16">
        <f>IFERROR(VLOOKUP(LEFT(A27,3),'200005224'!A:D,3,0),0)</f>
        <v>0</v>
      </c>
      <c r="S27" s="16">
        <f>IFERROR(VLOOKUP(LEFT(A27,3),'200005224'!A:D,4,0),0)</f>
        <v>0</v>
      </c>
      <c r="T27" s="16">
        <v>200009387</v>
      </c>
      <c r="U27" s="16">
        <f>IFERROR(VLOOKUP(LEFT(A27,3),'200009387'!A:D,3,0),0)</f>
        <v>0</v>
      </c>
      <c r="V27" s="16">
        <f>IFERROR(VLOOKUP(LEFT(A27,3),'200009387'!A:D,4,0),0)</f>
        <v>0</v>
      </c>
      <c r="W27" s="16">
        <v>200000329</v>
      </c>
      <c r="X27" s="16">
        <f>IFERROR(VLOOKUP(LEFT(A27,3),'200000329'!A:D,3,0),0)</f>
        <v>0</v>
      </c>
      <c r="Y27" s="16">
        <f>IFERROR(VLOOKUP(LEFT(A27,3),'200000329'!A:D,4,0),0)</f>
        <v>0</v>
      </c>
      <c r="Z27" s="16">
        <v>200002569</v>
      </c>
      <c r="AA27" s="16">
        <f>IFERROR(VLOOKUP(LEFT(A27,3),'200002569'!A:D,3,0),0)</f>
        <v>0</v>
      </c>
      <c r="AB27" s="16">
        <f>IFERROR(VLOOKUP(LEFT(A27,3),'200002569'!A:D,4,0),0)</f>
        <v>0</v>
      </c>
      <c r="AC27" s="16">
        <v>200000321</v>
      </c>
      <c r="AD27" s="16">
        <f>IFERROR(VLOOKUP(LEFT(A27,3),'200000321'!A:D,3,0),0)</f>
        <v>0</v>
      </c>
      <c r="AE27" s="16">
        <f>IFERROR(VLOOKUP(LEFT(A27,3),'200000321'!A:D,4,0),0)</f>
        <v>0</v>
      </c>
      <c r="AF27" s="16">
        <v>200000521</v>
      </c>
      <c r="AG27" s="16">
        <f>IFERROR(VLOOKUP(LEFT(A27,3),'200000521'!A:D,3,0),0)</f>
        <v>0</v>
      </c>
      <c r="AH27" s="16">
        <f>IFERROR(VLOOKUP(LEFT(A27,3),'200000521'!A:D,4,0),0)</f>
        <v>0</v>
      </c>
      <c r="AI27" s="16">
        <v>200000739</v>
      </c>
      <c r="AJ27" s="16">
        <f>IFERROR(VLOOKUP(LEFT(A27,3),'200000739'!A:D,3,0),0)</f>
        <v>0</v>
      </c>
      <c r="AK27" s="16">
        <f>IFERROR(VLOOKUP(LEFT(A27,3),'200000739'!A:D,4,0),0)</f>
        <v>0</v>
      </c>
      <c r="AL27" s="16">
        <v>200000738</v>
      </c>
      <c r="AM27" s="16">
        <f>IFERROR(VLOOKUP(LEFT(A27,3),'200000738'!A:D,3,0),0)</f>
        <v>1</v>
      </c>
      <c r="AN27" s="16">
        <f>IFERROR(VLOOKUP(LEFT(A27,3),'200000738'!A:D,4,0),0)</f>
        <v>9.19</v>
      </c>
      <c r="AO27" s="16">
        <v>200000487</v>
      </c>
      <c r="AP27" s="16">
        <f>IFERROR(VLOOKUP(LEFT(A27,3),'200000487'!A:D,3,0),0)</f>
        <v>0</v>
      </c>
      <c r="AQ27" s="16">
        <f>IFERROR(VLOOKUP(LEFT(A27,3),'200000487'!A:D,4,0),0)</f>
        <v>0</v>
      </c>
      <c r="AR27" s="16">
        <v>200000489</v>
      </c>
      <c r="AS27" s="16">
        <f>IFERROR(VLOOKUP(LEFT(A27,3),'200000489'!A:D,3,0),0)</f>
        <v>0</v>
      </c>
      <c r="AT27" s="16">
        <f>IFERROR(VLOOKUP(LEFT(A27,3),'200000489'!A:D,4,0),0)</f>
        <v>0</v>
      </c>
      <c r="AU27" s="16">
        <v>200004482</v>
      </c>
      <c r="AV27" s="16">
        <f>IFERROR(VLOOKUP(LEFT(A27,3),'200004482'!A:D,3,0),0)</f>
        <v>0</v>
      </c>
      <c r="AW27" s="16">
        <f>IFERROR(VLOOKUP(LEFT(A27,3),'200004482'!A:D,4,0),0)</f>
        <v>0</v>
      </c>
      <c r="AX27" s="17"/>
      <c r="AY27" s="17"/>
      <c r="AZ27" s="17"/>
      <c r="BA27" s="17"/>
      <c r="BB27" s="17"/>
      <c r="BC27" s="17"/>
      <c r="BD27" s="17"/>
    </row>
    <row r="28" spans="1:56" s="1" customFormat="1" hidden="1" x14ac:dyDescent="0.25">
      <c r="A28" s="12" t="s">
        <v>32</v>
      </c>
      <c r="B28" s="13">
        <v>200009093</v>
      </c>
      <c r="C28" s="14">
        <f>IFERROR(VLOOKUP(LEFT(A28,3),'200009093'!A:D,3,0),0)</f>
        <v>12</v>
      </c>
      <c r="D28" s="15">
        <f>IFERROR(VLOOKUP(LEFT(A28,3),'200009093'!A:D,4,0),0)</f>
        <v>5.59</v>
      </c>
      <c r="E28" s="13">
        <v>200008980</v>
      </c>
      <c r="F28" s="16">
        <f>IFERROR(VLOOKUP(LEFT(A28,3),'200008980'!A:D,3,0),0)</f>
        <v>12</v>
      </c>
      <c r="G28" s="16">
        <f>IFERROR(VLOOKUP(LEFT(A28,3),'200008980'!A:D,4,0),0)</f>
        <v>3.45</v>
      </c>
      <c r="H28" s="14">
        <v>200000216</v>
      </c>
      <c r="I28" s="14">
        <f>IFERROR(VLOOKUP(LEFT(A28,3),'200000216'!A:D,3,0),0)</f>
        <v>13</v>
      </c>
      <c r="J28" s="15">
        <f>IFERROR(VLOOKUP(LEFT(A28,3),'200000216'!A:D,4,0),0)</f>
        <v>1.6</v>
      </c>
      <c r="K28" s="13">
        <v>200008645</v>
      </c>
      <c r="L28" s="14">
        <f>IFERROR(VLOOKUP(LEFT(A28,3),'200008645'!A:D,3,0),0)</f>
        <v>0</v>
      </c>
      <c r="M28" s="15">
        <f>IFERROR(VLOOKUP(LEFT(A28,3),'200008645'!A:D,4,0),0)</f>
        <v>0</v>
      </c>
      <c r="N28" s="13">
        <v>200000149</v>
      </c>
      <c r="O28" s="16">
        <f>IFERROR(VLOOKUP(LEFT(A28,3),'200000149'!A:D,3,0),0)</f>
        <v>3</v>
      </c>
      <c r="P28" s="16">
        <f>IFERROR(VLOOKUP(LEFT(A28,3),'200000149'!A:D,4,0),0)</f>
        <v>0.68</v>
      </c>
      <c r="Q28" s="16">
        <v>200005224</v>
      </c>
      <c r="R28" s="16">
        <f>IFERROR(VLOOKUP(LEFT(A28,3),'200005224'!A:D,3,0),0)</f>
        <v>10</v>
      </c>
      <c r="S28" s="16">
        <f>IFERROR(VLOOKUP(LEFT(A28,3),'200005224'!A:D,4,0),0)</f>
        <v>5.19</v>
      </c>
      <c r="T28" s="16">
        <v>200009387</v>
      </c>
      <c r="U28" s="16">
        <f>IFERROR(VLOOKUP(LEFT(A28,3),'200009387'!A:D,3,0),0)</f>
        <v>0</v>
      </c>
      <c r="V28" s="16">
        <f>IFERROR(VLOOKUP(LEFT(A28,3),'200009387'!A:D,4,0),0)</f>
        <v>0</v>
      </c>
      <c r="W28" s="16">
        <v>200000329</v>
      </c>
      <c r="X28" s="16">
        <f>IFERROR(VLOOKUP(LEFT(A28,3),'200000329'!A:D,3,0),0)</f>
        <v>17</v>
      </c>
      <c r="Y28" s="16">
        <f>IFERROR(VLOOKUP(LEFT(A28,3),'200000329'!A:D,4,0),0)</f>
        <v>3.43</v>
      </c>
      <c r="Z28" s="16">
        <v>200002569</v>
      </c>
      <c r="AA28" s="16">
        <f>IFERROR(VLOOKUP(LEFT(A28,3),'200002569'!A:D,3,0),0)</f>
        <v>6</v>
      </c>
      <c r="AB28" s="16">
        <f>IFERROR(VLOOKUP(LEFT(A28,3),'200002569'!A:D,4,0),0)</f>
        <v>7.92</v>
      </c>
      <c r="AC28" s="16">
        <v>200000321</v>
      </c>
      <c r="AD28" s="16">
        <f>IFERROR(VLOOKUP(LEFT(A28,3),'200000321'!A:D,3,0),0)</f>
        <v>1</v>
      </c>
      <c r="AE28" s="16">
        <f>IFERROR(VLOOKUP(LEFT(A28,3),'200000321'!A:D,4,0),0)</f>
        <v>12.95</v>
      </c>
      <c r="AF28" s="16">
        <v>200000521</v>
      </c>
      <c r="AG28" s="16">
        <f>IFERROR(VLOOKUP(LEFT(A28,3),'200000521'!A:D,3,0),0)</f>
        <v>15</v>
      </c>
      <c r="AH28" s="16">
        <f>IFERROR(VLOOKUP(LEFT(A28,3),'200000521'!A:D,4,0),0)</f>
        <v>2.99</v>
      </c>
      <c r="AI28" s="16">
        <v>200000739</v>
      </c>
      <c r="AJ28" s="16">
        <f>IFERROR(VLOOKUP(LEFT(A28,3),'200000739'!A:D,3,0),0)</f>
        <v>0</v>
      </c>
      <c r="AK28" s="16">
        <f>IFERROR(VLOOKUP(LEFT(A28,3),'200000739'!A:D,4,0),0)</f>
        <v>0</v>
      </c>
      <c r="AL28" s="16">
        <v>200000738</v>
      </c>
      <c r="AM28" s="16">
        <f>IFERROR(VLOOKUP(LEFT(A28,3),'200000738'!A:D,3,0),0)</f>
        <v>4</v>
      </c>
      <c r="AN28" s="16">
        <f>IFERROR(VLOOKUP(LEFT(A28,3),'200000738'!A:D,4,0),0)</f>
        <v>9.19</v>
      </c>
      <c r="AO28" s="16">
        <v>200000487</v>
      </c>
      <c r="AP28" s="16">
        <f>IFERROR(VLOOKUP(LEFT(A28,3),'200000487'!A:D,3,0),0)</f>
        <v>1</v>
      </c>
      <c r="AQ28" s="16">
        <f>IFERROR(VLOOKUP(LEFT(A28,3),'200000487'!A:D,4,0),0)</f>
        <v>15.26</v>
      </c>
      <c r="AR28" s="16">
        <v>200000489</v>
      </c>
      <c r="AS28" s="16">
        <f>IFERROR(VLOOKUP(LEFT(A28,3),'200000489'!A:D,3,0),0)</f>
        <v>0</v>
      </c>
      <c r="AT28" s="16">
        <f>IFERROR(VLOOKUP(LEFT(A28,3),'200000489'!A:D,4,0),0)</f>
        <v>0</v>
      </c>
      <c r="AU28" s="16">
        <v>200004482</v>
      </c>
      <c r="AV28" s="16">
        <f>IFERROR(VLOOKUP(LEFT(A28,3),'200004482'!A:D,3,0),0)</f>
        <v>0</v>
      </c>
      <c r="AW28" s="16">
        <f>IFERROR(VLOOKUP(LEFT(A28,3),'200004482'!A:D,4,0),0)</f>
        <v>0</v>
      </c>
      <c r="AX28" s="17"/>
      <c r="AY28" s="17"/>
      <c r="AZ28" s="17"/>
      <c r="BA28" s="17"/>
      <c r="BB28" s="17"/>
      <c r="BC28" s="17"/>
      <c r="BD28" s="17"/>
    </row>
    <row r="29" spans="1:56" s="1" customFormat="1" hidden="1" x14ac:dyDescent="0.25">
      <c r="A29" s="12" t="s">
        <v>33</v>
      </c>
      <c r="B29" s="13">
        <v>200009093</v>
      </c>
      <c r="C29" s="14">
        <f>IFERROR(VLOOKUP(LEFT(A29,3),'200009093'!A:D,3,0),0)</f>
        <v>0</v>
      </c>
      <c r="D29" s="15">
        <f>IFERROR(VLOOKUP(LEFT(A29,3),'200009093'!A:D,4,0),0)</f>
        <v>0</v>
      </c>
      <c r="E29" s="13">
        <v>200008980</v>
      </c>
      <c r="F29" s="16">
        <f>IFERROR(VLOOKUP(LEFT(A29,3),'200008980'!A:D,3,0),0)</f>
        <v>7</v>
      </c>
      <c r="G29" s="16">
        <f>IFERROR(VLOOKUP(LEFT(A29,3),'200008980'!A:D,4,0),0)</f>
        <v>3.45</v>
      </c>
      <c r="H29" s="14">
        <v>200000216</v>
      </c>
      <c r="I29" s="14">
        <f>IFERROR(VLOOKUP(LEFT(A29,3),'200000216'!A:D,3,0),0)</f>
        <v>6</v>
      </c>
      <c r="J29" s="15">
        <f>IFERROR(VLOOKUP(LEFT(A29,3),'200000216'!A:D,4,0),0)</f>
        <v>1.6</v>
      </c>
      <c r="K29" s="13">
        <v>200008645</v>
      </c>
      <c r="L29" s="14">
        <f>IFERROR(VLOOKUP(LEFT(A29,3),'200008645'!A:D,3,0),0)</f>
        <v>5</v>
      </c>
      <c r="M29" s="15">
        <f>IFERROR(VLOOKUP(LEFT(A29,3),'200008645'!A:D,4,0),0)</f>
        <v>15.7</v>
      </c>
      <c r="N29" s="13">
        <v>200000149</v>
      </c>
      <c r="O29" s="16">
        <f>IFERROR(VLOOKUP(LEFT(A29,3),'200000149'!A:D,3,0),0)</f>
        <v>4</v>
      </c>
      <c r="P29" s="16">
        <f>IFERROR(VLOOKUP(LEFT(A29,3),'200000149'!A:D,4,0),0)</f>
        <v>0.68</v>
      </c>
      <c r="Q29" s="16">
        <v>200005224</v>
      </c>
      <c r="R29" s="16">
        <f>IFERROR(VLOOKUP(LEFT(A29,3),'200005224'!A:D,3,0),0)</f>
        <v>2</v>
      </c>
      <c r="S29" s="16">
        <f>IFERROR(VLOOKUP(LEFT(A29,3),'200005224'!A:D,4,0),0)</f>
        <v>5.19</v>
      </c>
      <c r="T29" s="16">
        <v>200009387</v>
      </c>
      <c r="U29" s="16">
        <f>IFERROR(VLOOKUP(LEFT(A29,3),'200009387'!A:D,3,0),0)</f>
        <v>5</v>
      </c>
      <c r="V29" s="16">
        <f>IFERROR(VLOOKUP(LEFT(A29,3),'200009387'!A:D,4,0),0)</f>
        <v>8.2100000000000009</v>
      </c>
      <c r="W29" s="16">
        <v>200000329</v>
      </c>
      <c r="X29" s="16">
        <f>IFERROR(VLOOKUP(LEFT(A29,3),'200000329'!A:D,3,0),0)</f>
        <v>6</v>
      </c>
      <c r="Y29" s="16">
        <f>IFERROR(VLOOKUP(LEFT(A29,3),'200000329'!A:D,4,0),0)</f>
        <v>3.43</v>
      </c>
      <c r="Z29" s="16">
        <v>200002569</v>
      </c>
      <c r="AA29" s="16">
        <f>IFERROR(VLOOKUP(LEFT(A29,3),'200002569'!A:D,3,0),0)</f>
        <v>8</v>
      </c>
      <c r="AB29" s="16">
        <f>IFERROR(VLOOKUP(LEFT(A29,3),'200002569'!A:D,4,0),0)</f>
        <v>7.92</v>
      </c>
      <c r="AC29" s="16">
        <v>200000321</v>
      </c>
      <c r="AD29" s="16">
        <f>IFERROR(VLOOKUP(LEFT(A29,3),'200000321'!A:D,3,0),0)</f>
        <v>5</v>
      </c>
      <c r="AE29" s="16">
        <f>IFERROR(VLOOKUP(LEFT(A29,3),'200000321'!A:D,4,0),0)</f>
        <v>12.95</v>
      </c>
      <c r="AF29" s="16">
        <v>200000521</v>
      </c>
      <c r="AG29" s="16">
        <f>IFERROR(VLOOKUP(LEFT(A29,3),'200000521'!A:D,3,0),0)</f>
        <v>26</v>
      </c>
      <c r="AH29" s="16">
        <f>IFERROR(VLOOKUP(LEFT(A29,3),'200000521'!A:D,4,0),0)</f>
        <v>2.99</v>
      </c>
      <c r="AI29" s="16">
        <v>200000739</v>
      </c>
      <c r="AJ29" s="16">
        <f>IFERROR(VLOOKUP(LEFT(A29,3),'200000739'!A:D,3,0),0)</f>
        <v>3</v>
      </c>
      <c r="AK29" s="16">
        <f>IFERROR(VLOOKUP(LEFT(A29,3),'200000739'!A:D,4,0),0)</f>
        <v>27.47</v>
      </c>
      <c r="AL29" s="16">
        <v>200000738</v>
      </c>
      <c r="AM29" s="16">
        <f>IFERROR(VLOOKUP(LEFT(A29,3),'200000738'!A:D,3,0),0)</f>
        <v>0</v>
      </c>
      <c r="AN29" s="16">
        <f>IFERROR(VLOOKUP(LEFT(A29,3),'200000738'!A:D,4,0),0)</f>
        <v>0</v>
      </c>
      <c r="AO29" s="16">
        <v>200000487</v>
      </c>
      <c r="AP29" s="16">
        <f>IFERROR(VLOOKUP(LEFT(A29,3),'200000487'!A:D,3,0),0)</f>
        <v>3</v>
      </c>
      <c r="AQ29" s="16">
        <f>IFERROR(VLOOKUP(LEFT(A29,3),'200000487'!A:D,4,0),0)</f>
        <v>15.26</v>
      </c>
      <c r="AR29" s="16">
        <v>200000489</v>
      </c>
      <c r="AS29" s="16">
        <f>IFERROR(VLOOKUP(LEFT(A29,3),'200000489'!A:D,3,0),0)</f>
        <v>4</v>
      </c>
      <c r="AT29" s="16">
        <f>IFERROR(VLOOKUP(LEFT(A29,3),'200000489'!A:D,4,0),0)</f>
        <v>5.8</v>
      </c>
      <c r="AU29" s="16">
        <v>200004482</v>
      </c>
      <c r="AV29" s="16">
        <f>IFERROR(VLOOKUP(LEFT(A29,3),'200004482'!A:D,3,0),0)</f>
        <v>0</v>
      </c>
      <c r="AW29" s="16">
        <f>IFERROR(VLOOKUP(LEFT(A29,3),'200004482'!A:D,4,0),0)</f>
        <v>0</v>
      </c>
      <c r="AX29" s="17"/>
      <c r="AY29" s="17"/>
      <c r="AZ29" s="17"/>
      <c r="BA29" s="17"/>
      <c r="BB29" s="17"/>
      <c r="BC29" s="17"/>
      <c r="BD29" s="17"/>
    </row>
    <row r="30" spans="1:56" s="1" customFormat="1" hidden="1" x14ac:dyDescent="0.25">
      <c r="A30" s="12" t="s">
        <v>34</v>
      </c>
      <c r="B30" s="13">
        <v>200009093</v>
      </c>
      <c r="C30" s="14">
        <f>IFERROR(VLOOKUP(LEFT(A30,3),'200009093'!A:D,3,0),0)</f>
        <v>0</v>
      </c>
      <c r="D30" s="15">
        <f>IFERROR(VLOOKUP(LEFT(A30,3),'200009093'!A:D,4,0),0)</f>
        <v>0</v>
      </c>
      <c r="E30" s="13">
        <v>200008980</v>
      </c>
      <c r="F30" s="16">
        <f>IFERROR(VLOOKUP(LEFT(A30,3),'200008980'!A:D,3,0),0)</f>
        <v>4</v>
      </c>
      <c r="G30" s="16">
        <f>IFERROR(VLOOKUP(LEFT(A30,3),'200008980'!A:D,4,0),0)</f>
        <v>3.45</v>
      </c>
      <c r="H30" s="14">
        <v>200000216</v>
      </c>
      <c r="I30" s="14">
        <f>IFERROR(VLOOKUP(LEFT(A30,3),'200000216'!A:D,3,0),0)</f>
        <v>4</v>
      </c>
      <c r="J30" s="15">
        <f>IFERROR(VLOOKUP(LEFT(A30,3),'200000216'!A:D,4,0),0)</f>
        <v>1.6</v>
      </c>
      <c r="K30" s="13">
        <v>200008645</v>
      </c>
      <c r="L30" s="14">
        <f>IFERROR(VLOOKUP(LEFT(A30,3),'200008645'!A:D,3,0),0)</f>
        <v>0</v>
      </c>
      <c r="M30" s="15">
        <f>IFERROR(VLOOKUP(LEFT(A30,3),'200008645'!A:D,4,0),0)</f>
        <v>0</v>
      </c>
      <c r="N30" s="13">
        <v>200000149</v>
      </c>
      <c r="O30" s="16">
        <f>IFERROR(VLOOKUP(LEFT(A30,3),'200000149'!A:D,3,0),0)</f>
        <v>0</v>
      </c>
      <c r="P30" s="16">
        <f>IFERROR(VLOOKUP(LEFT(A30,3),'200000149'!A:D,4,0),0)</f>
        <v>0</v>
      </c>
      <c r="Q30" s="16">
        <v>200005224</v>
      </c>
      <c r="R30" s="16">
        <f>IFERROR(VLOOKUP(LEFT(A30,3),'200005224'!A:D,3,0),0)</f>
        <v>2</v>
      </c>
      <c r="S30" s="16">
        <f>IFERROR(VLOOKUP(LEFT(A30,3),'200005224'!A:D,4,0),0)</f>
        <v>5.19</v>
      </c>
      <c r="T30" s="16">
        <v>200009387</v>
      </c>
      <c r="U30" s="16">
        <f>IFERROR(VLOOKUP(LEFT(A30,3),'200009387'!A:D,3,0),0)</f>
        <v>0</v>
      </c>
      <c r="V30" s="16">
        <f>IFERROR(VLOOKUP(LEFT(A30,3),'200009387'!A:D,4,0),0)</f>
        <v>0</v>
      </c>
      <c r="W30" s="16">
        <v>200000329</v>
      </c>
      <c r="X30" s="16">
        <f>IFERROR(VLOOKUP(LEFT(A30,3),'200000329'!A:D,3,0),0)</f>
        <v>0</v>
      </c>
      <c r="Y30" s="16">
        <f>IFERROR(VLOOKUP(LEFT(A30,3),'200000329'!A:D,4,0),0)</f>
        <v>0</v>
      </c>
      <c r="Z30" s="16">
        <v>200002569</v>
      </c>
      <c r="AA30" s="16">
        <f>IFERROR(VLOOKUP(LEFT(A30,3),'200002569'!A:D,3,0),0)</f>
        <v>0</v>
      </c>
      <c r="AB30" s="16">
        <f>IFERROR(VLOOKUP(LEFT(A30,3),'200002569'!A:D,4,0),0)</f>
        <v>0</v>
      </c>
      <c r="AC30" s="16">
        <v>200000321</v>
      </c>
      <c r="AD30" s="16">
        <f>IFERROR(VLOOKUP(LEFT(A30,3),'200000321'!A:D,3,0),0)</f>
        <v>3</v>
      </c>
      <c r="AE30" s="16">
        <f>IFERROR(VLOOKUP(LEFT(A30,3),'200000321'!A:D,4,0),0)</f>
        <v>12.95</v>
      </c>
      <c r="AF30" s="16">
        <v>200000521</v>
      </c>
      <c r="AG30" s="16">
        <f>IFERROR(VLOOKUP(LEFT(A30,3),'200000521'!A:D,3,0),0)</f>
        <v>3</v>
      </c>
      <c r="AH30" s="16">
        <f>IFERROR(VLOOKUP(LEFT(A30,3),'200000521'!A:D,4,0),0)</f>
        <v>2.99</v>
      </c>
      <c r="AI30" s="16">
        <v>200000739</v>
      </c>
      <c r="AJ30" s="16">
        <f>IFERROR(VLOOKUP(LEFT(A30,3),'200000739'!A:D,3,0),0)</f>
        <v>0</v>
      </c>
      <c r="AK30" s="16">
        <f>IFERROR(VLOOKUP(LEFT(A30,3),'200000739'!A:D,4,0),0)</f>
        <v>0</v>
      </c>
      <c r="AL30" s="16">
        <v>200000738</v>
      </c>
      <c r="AM30" s="16">
        <f>IFERROR(VLOOKUP(LEFT(A30,3),'200000738'!A:D,3,0),0)</f>
        <v>3</v>
      </c>
      <c r="AN30" s="16">
        <f>IFERROR(VLOOKUP(LEFT(A30,3),'200000738'!A:D,4,0),0)</f>
        <v>9.19</v>
      </c>
      <c r="AO30" s="16">
        <v>200000487</v>
      </c>
      <c r="AP30" s="16">
        <f>IFERROR(VLOOKUP(LEFT(A30,3),'200000487'!A:D,3,0),0)</f>
        <v>0</v>
      </c>
      <c r="AQ30" s="16">
        <f>IFERROR(VLOOKUP(LEFT(A30,3),'200000487'!A:D,4,0),0)</f>
        <v>0</v>
      </c>
      <c r="AR30" s="16">
        <v>200000489</v>
      </c>
      <c r="AS30" s="16">
        <f>IFERROR(VLOOKUP(LEFT(A30,3),'200000489'!A:D,3,0),0)</f>
        <v>0</v>
      </c>
      <c r="AT30" s="16">
        <f>IFERROR(VLOOKUP(LEFT(A30,3),'200000489'!A:D,4,0),0)</f>
        <v>0</v>
      </c>
      <c r="AU30" s="16">
        <v>200004482</v>
      </c>
      <c r="AV30" s="16">
        <f>IFERROR(VLOOKUP(LEFT(A30,3),'200004482'!A:D,3,0),0)</f>
        <v>0</v>
      </c>
      <c r="AW30" s="16">
        <f>IFERROR(VLOOKUP(LEFT(A30,3),'200004482'!A:D,4,0),0)</f>
        <v>0</v>
      </c>
      <c r="AX30" s="17"/>
      <c r="AY30" s="17"/>
      <c r="AZ30" s="17"/>
      <c r="BA30" s="17"/>
      <c r="BB30" s="17"/>
      <c r="BC30" s="17"/>
      <c r="BD30" s="17"/>
    </row>
    <row r="31" spans="1:56" s="1" customFormat="1" hidden="1" x14ac:dyDescent="0.25">
      <c r="A31" s="12" t="s">
        <v>35</v>
      </c>
      <c r="B31" s="13">
        <v>200009093</v>
      </c>
      <c r="C31" s="14">
        <f>IFERROR(VLOOKUP(LEFT(A31,3),'200009093'!A:D,3,0),0)</f>
        <v>3</v>
      </c>
      <c r="D31" s="15">
        <f>IFERROR(VLOOKUP(LEFT(A31,3),'200009093'!A:D,4,0),0)</f>
        <v>5.59</v>
      </c>
      <c r="E31" s="13">
        <v>200008980</v>
      </c>
      <c r="F31" s="16">
        <f>IFERROR(VLOOKUP(LEFT(A31,3),'200008980'!A:D,3,0),0)</f>
        <v>3</v>
      </c>
      <c r="G31" s="16">
        <f>IFERROR(VLOOKUP(LEFT(A31,3),'200008980'!A:D,4,0),0)</f>
        <v>3.45</v>
      </c>
      <c r="H31" s="14">
        <v>200000216</v>
      </c>
      <c r="I31" s="14">
        <f>IFERROR(VLOOKUP(LEFT(A31,3),'200000216'!A:D,3,0),0)</f>
        <v>51</v>
      </c>
      <c r="J31" s="15">
        <f>IFERROR(VLOOKUP(LEFT(A31,3),'200000216'!A:D,4,0),0)</f>
        <v>1.6</v>
      </c>
      <c r="K31" s="13">
        <v>200008645</v>
      </c>
      <c r="L31" s="14">
        <f>IFERROR(VLOOKUP(LEFT(A31,3),'200008645'!A:D,3,0),0)</f>
        <v>0</v>
      </c>
      <c r="M31" s="15">
        <f>IFERROR(VLOOKUP(LEFT(A31,3),'200008645'!A:D,4,0),0)</f>
        <v>0</v>
      </c>
      <c r="N31" s="13">
        <v>200000149</v>
      </c>
      <c r="O31" s="16">
        <f>IFERROR(VLOOKUP(LEFT(A31,3),'200000149'!A:D,3,0),0)</f>
        <v>19</v>
      </c>
      <c r="P31" s="16">
        <f>IFERROR(VLOOKUP(LEFT(A31,3),'200000149'!A:D,4,0),0)</f>
        <v>0.68</v>
      </c>
      <c r="Q31" s="16">
        <v>200005224</v>
      </c>
      <c r="R31" s="16">
        <f>IFERROR(VLOOKUP(LEFT(A31,3),'200005224'!A:D,3,0),0)</f>
        <v>2</v>
      </c>
      <c r="S31" s="16">
        <f>IFERROR(VLOOKUP(LEFT(A31,3),'200005224'!A:D,4,0),0)</f>
        <v>5.19</v>
      </c>
      <c r="T31" s="16">
        <v>200009387</v>
      </c>
      <c r="U31" s="16">
        <f>IFERROR(VLOOKUP(LEFT(A31,3),'200009387'!A:D,3,0),0)</f>
        <v>12</v>
      </c>
      <c r="V31" s="16">
        <f>IFERROR(VLOOKUP(LEFT(A31,3),'200009387'!A:D,4,0),0)</f>
        <v>8.2100000000000009</v>
      </c>
      <c r="W31" s="16">
        <v>200000329</v>
      </c>
      <c r="X31" s="16">
        <f>IFERROR(VLOOKUP(LEFT(A31,3),'200000329'!A:D,3,0),0)</f>
        <v>16</v>
      </c>
      <c r="Y31" s="16">
        <f>IFERROR(VLOOKUP(LEFT(A31,3),'200000329'!A:D,4,0),0)</f>
        <v>3.43</v>
      </c>
      <c r="Z31" s="16">
        <v>200002569</v>
      </c>
      <c r="AA31" s="16">
        <f>IFERROR(VLOOKUP(LEFT(A31,3),'200002569'!A:D,3,0),0)</f>
        <v>0</v>
      </c>
      <c r="AB31" s="16">
        <f>IFERROR(VLOOKUP(LEFT(A31,3),'200002569'!A:D,4,0),0)</f>
        <v>0</v>
      </c>
      <c r="AC31" s="16">
        <v>200000321</v>
      </c>
      <c r="AD31" s="16">
        <f>IFERROR(VLOOKUP(LEFT(A31,3),'200000321'!A:D,3,0),0)</f>
        <v>0</v>
      </c>
      <c r="AE31" s="16">
        <f>IFERROR(VLOOKUP(LEFT(A31,3),'200000321'!A:D,4,0),0)</f>
        <v>0</v>
      </c>
      <c r="AF31" s="16">
        <v>200000521</v>
      </c>
      <c r="AG31" s="16">
        <f>IFERROR(VLOOKUP(LEFT(A31,3),'200000521'!A:D,3,0),0)</f>
        <v>7</v>
      </c>
      <c r="AH31" s="16">
        <f>IFERROR(VLOOKUP(LEFT(A31,3),'200000521'!A:D,4,0),0)</f>
        <v>2.99</v>
      </c>
      <c r="AI31" s="16">
        <v>200000739</v>
      </c>
      <c r="AJ31" s="16">
        <f>IFERROR(VLOOKUP(LEFT(A31,3),'200000739'!A:D,3,0),0)</f>
        <v>2</v>
      </c>
      <c r="AK31" s="16">
        <f>IFERROR(VLOOKUP(LEFT(A31,3),'200000739'!A:D,4,0),0)</f>
        <v>27.47</v>
      </c>
      <c r="AL31" s="16">
        <v>200000738</v>
      </c>
      <c r="AM31" s="16">
        <f>IFERROR(VLOOKUP(LEFT(A31,3),'200000738'!A:D,3,0),0)</f>
        <v>11</v>
      </c>
      <c r="AN31" s="16">
        <f>IFERROR(VLOOKUP(LEFT(A31,3),'200000738'!A:D,4,0),0)</f>
        <v>9.19</v>
      </c>
      <c r="AO31" s="16">
        <v>200000487</v>
      </c>
      <c r="AP31" s="16">
        <f>IFERROR(VLOOKUP(LEFT(A31,3),'200000487'!A:D,3,0),0)</f>
        <v>7</v>
      </c>
      <c r="AQ31" s="16">
        <f>IFERROR(VLOOKUP(LEFT(A31,3),'200000487'!A:D,4,0),0)</f>
        <v>15.26</v>
      </c>
      <c r="AR31" s="16">
        <v>200000489</v>
      </c>
      <c r="AS31" s="16">
        <f>IFERROR(VLOOKUP(LEFT(A31,3),'200000489'!A:D,3,0),0)</f>
        <v>0</v>
      </c>
      <c r="AT31" s="16">
        <f>IFERROR(VLOOKUP(LEFT(A31,3),'200000489'!A:D,4,0),0)</f>
        <v>0</v>
      </c>
      <c r="AU31" s="16">
        <v>200004482</v>
      </c>
      <c r="AV31" s="16">
        <f>IFERROR(VLOOKUP(LEFT(A31,3),'200004482'!A:D,3,0),0)</f>
        <v>0</v>
      </c>
      <c r="AW31" s="16">
        <f>IFERROR(VLOOKUP(LEFT(A31,3),'200004482'!A:D,4,0),0)</f>
        <v>0</v>
      </c>
      <c r="AX31" s="17"/>
      <c r="AY31" s="17"/>
      <c r="AZ31" s="17"/>
      <c r="BA31" s="17"/>
      <c r="BB31" s="17"/>
      <c r="BC31" s="17"/>
      <c r="BD31" s="17"/>
    </row>
    <row r="32" spans="1:56" s="1" customFormat="1" hidden="1" x14ac:dyDescent="0.25">
      <c r="A32" s="12" t="s">
        <v>36</v>
      </c>
      <c r="B32" s="13">
        <v>200009093</v>
      </c>
      <c r="C32" s="14">
        <f>IFERROR(VLOOKUP(LEFT(A32,3),'200009093'!A:D,3,0),0)</f>
        <v>6</v>
      </c>
      <c r="D32" s="15">
        <f>IFERROR(VLOOKUP(LEFT(A32,3),'200009093'!A:D,4,0),0)</f>
        <v>5.59</v>
      </c>
      <c r="E32" s="13">
        <v>200008980</v>
      </c>
      <c r="F32" s="16">
        <f>IFERROR(VLOOKUP(LEFT(A32,3),'200008980'!A:D,3,0),0)</f>
        <v>6</v>
      </c>
      <c r="G32" s="16">
        <f>IFERROR(VLOOKUP(LEFT(A32,3),'200008980'!A:D,4,0),0)</f>
        <v>3.45</v>
      </c>
      <c r="H32" s="14">
        <v>200000216</v>
      </c>
      <c r="I32" s="14">
        <f>IFERROR(VLOOKUP(LEFT(A32,3),'200000216'!A:D,3,0),0)</f>
        <v>7</v>
      </c>
      <c r="J32" s="15">
        <f>IFERROR(VLOOKUP(LEFT(A32,3),'200000216'!A:D,4,0),0)</f>
        <v>1.6</v>
      </c>
      <c r="K32" s="13">
        <v>200008645</v>
      </c>
      <c r="L32" s="14">
        <f>IFERROR(VLOOKUP(LEFT(A32,3),'200008645'!A:D,3,0),0)</f>
        <v>3</v>
      </c>
      <c r="M32" s="15">
        <f>IFERROR(VLOOKUP(LEFT(A32,3),'200008645'!A:D,4,0),0)</f>
        <v>15.7</v>
      </c>
      <c r="N32" s="13">
        <v>200000149</v>
      </c>
      <c r="O32" s="16">
        <f>IFERROR(VLOOKUP(LEFT(A32,3),'200000149'!A:D,3,0),0)</f>
        <v>2</v>
      </c>
      <c r="P32" s="16">
        <f>IFERROR(VLOOKUP(LEFT(A32,3),'200000149'!A:D,4,0),0)</f>
        <v>0.68</v>
      </c>
      <c r="Q32" s="16">
        <v>200005224</v>
      </c>
      <c r="R32" s="16">
        <f>IFERROR(VLOOKUP(LEFT(A32,3),'200005224'!A:D,3,0),0)</f>
        <v>2</v>
      </c>
      <c r="S32" s="16">
        <f>IFERROR(VLOOKUP(LEFT(A32,3),'200005224'!A:D,4,0),0)</f>
        <v>5.19</v>
      </c>
      <c r="T32" s="16">
        <v>200009387</v>
      </c>
      <c r="U32" s="16">
        <f>IFERROR(VLOOKUP(LEFT(A32,3),'200009387'!A:D,3,0),0)</f>
        <v>0</v>
      </c>
      <c r="V32" s="16">
        <f>IFERROR(VLOOKUP(LEFT(A32,3),'200009387'!A:D,4,0),0)</f>
        <v>0</v>
      </c>
      <c r="W32" s="16">
        <v>200000329</v>
      </c>
      <c r="X32" s="16">
        <f>IFERROR(VLOOKUP(LEFT(A32,3),'200000329'!A:D,3,0),0)</f>
        <v>9</v>
      </c>
      <c r="Y32" s="16">
        <f>IFERROR(VLOOKUP(LEFT(A32,3),'200000329'!A:D,4,0),0)</f>
        <v>3.43</v>
      </c>
      <c r="Z32" s="16">
        <v>200002569</v>
      </c>
      <c r="AA32" s="16">
        <f>IFERROR(VLOOKUP(LEFT(A32,3),'200002569'!A:D,3,0),0)</f>
        <v>2</v>
      </c>
      <c r="AB32" s="16">
        <f>IFERROR(VLOOKUP(LEFT(A32,3),'200002569'!A:D,4,0),0)</f>
        <v>7.92</v>
      </c>
      <c r="AC32" s="16">
        <v>200000321</v>
      </c>
      <c r="AD32" s="16">
        <f>IFERROR(VLOOKUP(LEFT(A32,3),'200000321'!A:D,3,0),0)</f>
        <v>1</v>
      </c>
      <c r="AE32" s="16">
        <f>IFERROR(VLOOKUP(LEFT(A32,3),'200000321'!A:D,4,0),0)</f>
        <v>12.95</v>
      </c>
      <c r="AF32" s="16">
        <v>200000521</v>
      </c>
      <c r="AG32" s="16">
        <f>IFERROR(VLOOKUP(LEFT(A32,3),'200000521'!A:D,3,0),0)</f>
        <v>14</v>
      </c>
      <c r="AH32" s="16">
        <f>IFERROR(VLOOKUP(LEFT(A32,3),'200000521'!A:D,4,0),0)</f>
        <v>2.99</v>
      </c>
      <c r="AI32" s="16">
        <v>200000739</v>
      </c>
      <c r="AJ32" s="16">
        <f>IFERROR(VLOOKUP(LEFT(A32,3),'200000739'!A:D,3,0),0)</f>
        <v>0</v>
      </c>
      <c r="AK32" s="16">
        <f>IFERROR(VLOOKUP(LEFT(A32,3),'200000739'!A:D,4,0),0)</f>
        <v>0</v>
      </c>
      <c r="AL32" s="16">
        <v>200000738</v>
      </c>
      <c r="AM32" s="16">
        <f>IFERROR(VLOOKUP(LEFT(A32,3),'200000738'!A:D,3,0),0)</f>
        <v>6</v>
      </c>
      <c r="AN32" s="16">
        <f>IFERROR(VLOOKUP(LEFT(A32,3),'200000738'!A:D,4,0),0)</f>
        <v>9.19</v>
      </c>
      <c r="AO32" s="16">
        <v>200000487</v>
      </c>
      <c r="AP32" s="16">
        <f>IFERROR(VLOOKUP(LEFT(A32,3),'200000487'!A:D,3,0),0)</f>
        <v>0</v>
      </c>
      <c r="AQ32" s="16">
        <f>IFERROR(VLOOKUP(LEFT(A32,3),'200000487'!A:D,4,0),0)</f>
        <v>0</v>
      </c>
      <c r="AR32" s="16">
        <v>200000489</v>
      </c>
      <c r="AS32" s="16">
        <f>IFERROR(VLOOKUP(LEFT(A32,3),'200000489'!A:D,3,0),0)</f>
        <v>0</v>
      </c>
      <c r="AT32" s="16">
        <f>IFERROR(VLOOKUP(LEFT(A32,3),'200000489'!A:D,4,0),0)</f>
        <v>0</v>
      </c>
      <c r="AU32" s="16">
        <v>200004482</v>
      </c>
      <c r="AV32" s="16">
        <f>IFERROR(VLOOKUP(LEFT(A32,3),'200004482'!A:D,3,0),0)</f>
        <v>0</v>
      </c>
      <c r="AW32" s="16">
        <f>IFERROR(VLOOKUP(LEFT(A32,3),'200004482'!A:D,4,0),0)</f>
        <v>0</v>
      </c>
      <c r="AX32" s="17"/>
      <c r="AY32" s="17"/>
      <c r="AZ32" s="17"/>
      <c r="BA32" s="17"/>
      <c r="BB32" s="17"/>
      <c r="BC32" s="17"/>
      <c r="BD32" s="17"/>
    </row>
    <row r="33" spans="1:56" s="1" customFormat="1" hidden="1" x14ac:dyDescent="0.25">
      <c r="A33" s="12" t="s">
        <v>37</v>
      </c>
      <c r="B33" s="13">
        <v>200009093</v>
      </c>
      <c r="C33" s="14">
        <f>IFERROR(VLOOKUP(LEFT(A33,3),'200009093'!A:D,3,0),0)</f>
        <v>5</v>
      </c>
      <c r="D33" s="15">
        <f>IFERROR(VLOOKUP(LEFT(A33,3),'200009093'!A:D,4,0),0)</f>
        <v>5.59</v>
      </c>
      <c r="E33" s="13">
        <v>200008980</v>
      </c>
      <c r="F33" s="16">
        <f>IFERROR(VLOOKUP(LEFT(A33,3),'200008980'!A:D,3,0),0)</f>
        <v>5</v>
      </c>
      <c r="G33" s="16">
        <f>IFERROR(VLOOKUP(LEFT(A33,3),'200008980'!A:D,4,0),0)</f>
        <v>3.45</v>
      </c>
      <c r="H33" s="14">
        <v>200000216</v>
      </c>
      <c r="I33" s="14">
        <f>IFERROR(VLOOKUP(LEFT(A33,3),'200000216'!A:D,3,0),0)</f>
        <v>5</v>
      </c>
      <c r="J33" s="15">
        <f>IFERROR(VLOOKUP(LEFT(A33,3),'200000216'!A:D,4,0),0)</f>
        <v>1.6</v>
      </c>
      <c r="K33" s="13">
        <v>200008645</v>
      </c>
      <c r="L33" s="14">
        <f>IFERROR(VLOOKUP(LEFT(A33,3),'200008645'!A:D,3,0),0)</f>
        <v>0</v>
      </c>
      <c r="M33" s="15">
        <f>IFERROR(VLOOKUP(LEFT(A33,3),'200008645'!A:D,4,0),0)</f>
        <v>0</v>
      </c>
      <c r="N33" s="13">
        <v>200000149</v>
      </c>
      <c r="O33" s="16">
        <f>IFERROR(VLOOKUP(LEFT(A33,3),'200000149'!A:D,3,0),0)</f>
        <v>5</v>
      </c>
      <c r="P33" s="16">
        <f>IFERROR(VLOOKUP(LEFT(A33,3),'200000149'!A:D,4,0),0)</f>
        <v>0.68</v>
      </c>
      <c r="Q33" s="16">
        <v>200005224</v>
      </c>
      <c r="R33" s="16">
        <f>IFERROR(VLOOKUP(LEFT(A33,3),'200005224'!A:D,3,0),0)</f>
        <v>0</v>
      </c>
      <c r="S33" s="16">
        <f>IFERROR(VLOOKUP(LEFT(A33,3),'200005224'!A:D,4,0),0)</f>
        <v>0</v>
      </c>
      <c r="T33" s="16">
        <v>200009387</v>
      </c>
      <c r="U33" s="16">
        <f>IFERROR(VLOOKUP(LEFT(A33,3),'200009387'!A:D,3,0),0)</f>
        <v>3</v>
      </c>
      <c r="V33" s="16">
        <f>IFERROR(VLOOKUP(LEFT(A33,3),'200009387'!A:D,4,0),0)</f>
        <v>8.2100000000000009</v>
      </c>
      <c r="W33" s="16">
        <v>200000329</v>
      </c>
      <c r="X33" s="16">
        <f>IFERROR(VLOOKUP(LEFT(A33,3),'200000329'!A:D,3,0),0)</f>
        <v>5</v>
      </c>
      <c r="Y33" s="16">
        <f>IFERROR(VLOOKUP(LEFT(A33,3),'200000329'!A:D,4,0),0)</f>
        <v>3.43</v>
      </c>
      <c r="Z33" s="16">
        <v>200002569</v>
      </c>
      <c r="AA33" s="16">
        <f>IFERROR(VLOOKUP(LEFT(A33,3),'200002569'!A:D,3,0),0)</f>
        <v>3</v>
      </c>
      <c r="AB33" s="16">
        <f>IFERROR(VLOOKUP(LEFT(A33,3),'200002569'!A:D,4,0),0)</f>
        <v>7.92</v>
      </c>
      <c r="AC33" s="16">
        <v>200000321</v>
      </c>
      <c r="AD33" s="16">
        <f>IFERROR(VLOOKUP(LEFT(A33,3),'200000321'!A:D,3,0),0)</f>
        <v>0</v>
      </c>
      <c r="AE33" s="16">
        <f>IFERROR(VLOOKUP(LEFT(A33,3),'200000321'!A:D,4,0),0)</f>
        <v>0</v>
      </c>
      <c r="AF33" s="16">
        <v>200000521</v>
      </c>
      <c r="AG33" s="16">
        <f>IFERROR(VLOOKUP(LEFT(A33,3),'200000521'!A:D,3,0),0)</f>
        <v>3</v>
      </c>
      <c r="AH33" s="16">
        <f>IFERROR(VLOOKUP(LEFT(A33,3),'200000521'!A:D,4,0),0)</f>
        <v>2.99</v>
      </c>
      <c r="AI33" s="16">
        <v>200000739</v>
      </c>
      <c r="AJ33" s="16">
        <f>IFERROR(VLOOKUP(LEFT(A33,3),'200000739'!A:D,3,0),0)</f>
        <v>3</v>
      </c>
      <c r="AK33" s="16">
        <f>IFERROR(VLOOKUP(LEFT(A33,3),'200000739'!A:D,4,0),0)</f>
        <v>27.47</v>
      </c>
      <c r="AL33" s="16">
        <v>200000738</v>
      </c>
      <c r="AM33" s="16">
        <f>IFERROR(VLOOKUP(LEFT(A33,3),'200000738'!A:D,3,0),0)</f>
        <v>6</v>
      </c>
      <c r="AN33" s="16">
        <f>IFERROR(VLOOKUP(LEFT(A33,3),'200000738'!A:D,4,0),0)</f>
        <v>9.19</v>
      </c>
      <c r="AO33" s="16">
        <v>200000487</v>
      </c>
      <c r="AP33" s="16">
        <f>IFERROR(VLOOKUP(LEFT(A33,3),'200000487'!A:D,3,0),0)</f>
        <v>0</v>
      </c>
      <c r="AQ33" s="16">
        <f>IFERROR(VLOOKUP(LEFT(A33,3),'200000487'!A:D,4,0),0)</f>
        <v>0</v>
      </c>
      <c r="AR33" s="16">
        <v>200000489</v>
      </c>
      <c r="AS33" s="16">
        <f>IFERROR(VLOOKUP(LEFT(A33,3),'200000489'!A:D,3,0),0)</f>
        <v>0</v>
      </c>
      <c r="AT33" s="16">
        <f>IFERROR(VLOOKUP(LEFT(A33,3),'200000489'!A:D,4,0),0)</f>
        <v>0</v>
      </c>
      <c r="AU33" s="16">
        <v>200004482</v>
      </c>
      <c r="AV33" s="16">
        <f>IFERROR(VLOOKUP(LEFT(A33,3),'200004482'!A:D,3,0),0)</f>
        <v>5</v>
      </c>
      <c r="AW33" s="16">
        <f>IFERROR(VLOOKUP(LEFT(A33,3),'200004482'!A:D,4,0),0)</f>
        <v>5.69</v>
      </c>
      <c r="AX33" s="17"/>
      <c r="AY33" s="17"/>
      <c r="AZ33" s="17"/>
      <c r="BA33" s="17"/>
      <c r="BB33" s="17"/>
      <c r="BC33" s="17"/>
      <c r="BD33" s="17"/>
    </row>
    <row r="34" spans="1:56" s="1" customFormat="1" hidden="1" x14ac:dyDescent="0.25">
      <c r="A34" s="12" t="s">
        <v>38</v>
      </c>
      <c r="B34" s="13">
        <v>200009093</v>
      </c>
      <c r="C34" s="14">
        <f>IFERROR(VLOOKUP(LEFT(A34,3),'200009093'!A:D,3,0),0)</f>
        <v>0</v>
      </c>
      <c r="D34" s="15">
        <f>IFERROR(VLOOKUP(LEFT(A34,3),'200009093'!A:D,4,0),0)</f>
        <v>0</v>
      </c>
      <c r="E34" s="13">
        <v>200008980</v>
      </c>
      <c r="F34" s="16">
        <f>IFERROR(VLOOKUP(LEFT(A34,3),'200008980'!A:D,3,0),0)</f>
        <v>0</v>
      </c>
      <c r="G34" s="16">
        <f>IFERROR(VLOOKUP(LEFT(A34,3),'200008980'!A:D,4,0),0)</f>
        <v>0</v>
      </c>
      <c r="H34" s="14">
        <v>200000216</v>
      </c>
      <c r="I34" s="14">
        <f>IFERROR(VLOOKUP(LEFT(A34,3),'200000216'!A:D,3,0),0)</f>
        <v>4</v>
      </c>
      <c r="J34" s="15">
        <f>IFERROR(VLOOKUP(LEFT(A34,3),'200000216'!A:D,4,0),0)</f>
        <v>1.6</v>
      </c>
      <c r="K34" s="13">
        <v>200008645</v>
      </c>
      <c r="L34" s="14">
        <f>IFERROR(VLOOKUP(LEFT(A34,3),'200008645'!A:D,3,0),0)</f>
        <v>1</v>
      </c>
      <c r="M34" s="15">
        <f>IFERROR(VLOOKUP(LEFT(A34,3),'200008645'!A:D,4,0),0)</f>
        <v>15.7</v>
      </c>
      <c r="N34" s="13">
        <v>200000149</v>
      </c>
      <c r="O34" s="16">
        <f>IFERROR(VLOOKUP(LEFT(A34,3),'200000149'!A:D,3,0),0)</f>
        <v>8</v>
      </c>
      <c r="P34" s="16">
        <f>IFERROR(VLOOKUP(LEFT(A34,3),'200000149'!A:D,4,0),0)</f>
        <v>0.68</v>
      </c>
      <c r="Q34" s="16">
        <v>200005224</v>
      </c>
      <c r="R34" s="16">
        <f>IFERROR(VLOOKUP(LEFT(A34,3),'200005224'!A:D,3,0),0)</f>
        <v>3</v>
      </c>
      <c r="S34" s="16">
        <f>IFERROR(VLOOKUP(LEFT(A34,3),'200005224'!A:D,4,0),0)</f>
        <v>5.19</v>
      </c>
      <c r="T34" s="16">
        <v>200009387</v>
      </c>
      <c r="U34" s="16">
        <f>IFERROR(VLOOKUP(LEFT(A34,3),'200009387'!A:D,3,0),0)</f>
        <v>1</v>
      </c>
      <c r="V34" s="16">
        <f>IFERROR(VLOOKUP(LEFT(A34,3),'200009387'!A:D,4,0),0)</f>
        <v>8.2100000000000009</v>
      </c>
      <c r="W34" s="16">
        <v>200000329</v>
      </c>
      <c r="X34" s="16">
        <f>IFERROR(VLOOKUP(LEFT(A34,3),'200000329'!A:D,3,0),0)</f>
        <v>3</v>
      </c>
      <c r="Y34" s="16">
        <f>IFERROR(VLOOKUP(LEFT(A34,3),'200000329'!A:D,4,0),0)</f>
        <v>3.43</v>
      </c>
      <c r="Z34" s="16">
        <v>200002569</v>
      </c>
      <c r="AA34" s="16">
        <f>IFERROR(VLOOKUP(LEFT(A34,3),'200002569'!A:D,3,0),0)</f>
        <v>3</v>
      </c>
      <c r="AB34" s="16">
        <f>IFERROR(VLOOKUP(LEFT(A34,3),'200002569'!A:D,4,0),0)</f>
        <v>7.92</v>
      </c>
      <c r="AC34" s="16">
        <v>200000321</v>
      </c>
      <c r="AD34" s="16">
        <f>IFERROR(VLOOKUP(LEFT(A34,3),'200000321'!A:D,3,0),0)</f>
        <v>1</v>
      </c>
      <c r="AE34" s="16">
        <f>IFERROR(VLOOKUP(LEFT(A34,3),'200000321'!A:D,4,0),0)</f>
        <v>12.95</v>
      </c>
      <c r="AF34" s="16">
        <v>200000521</v>
      </c>
      <c r="AG34" s="16">
        <f>IFERROR(VLOOKUP(LEFT(A34,3),'200000521'!A:D,3,0),0)</f>
        <v>2</v>
      </c>
      <c r="AH34" s="16">
        <f>IFERROR(VLOOKUP(LEFT(A34,3),'200000521'!A:D,4,0),0)</f>
        <v>2.99</v>
      </c>
      <c r="AI34" s="16">
        <v>200000739</v>
      </c>
      <c r="AJ34" s="16">
        <f>IFERROR(VLOOKUP(LEFT(A34,3),'200000739'!A:D,3,0),0)</f>
        <v>0</v>
      </c>
      <c r="AK34" s="16">
        <f>IFERROR(VLOOKUP(LEFT(A34,3),'200000739'!A:D,4,0),0)</f>
        <v>0</v>
      </c>
      <c r="AL34" s="16">
        <v>200000738</v>
      </c>
      <c r="AM34" s="16">
        <f>IFERROR(VLOOKUP(LEFT(A34,3),'200000738'!A:D,3,0),0)</f>
        <v>4</v>
      </c>
      <c r="AN34" s="16">
        <f>IFERROR(VLOOKUP(LEFT(A34,3),'200000738'!A:D,4,0),0)</f>
        <v>9.19</v>
      </c>
      <c r="AO34" s="16">
        <v>200000487</v>
      </c>
      <c r="AP34" s="16">
        <f>IFERROR(VLOOKUP(LEFT(A34,3),'200000487'!A:D,3,0),0)</f>
        <v>1</v>
      </c>
      <c r="AQ34" s="16">
        <f>IFERROR(VLOOKUP(LEFT(A34,3),'200000487'!A:D,4,0),0)</f>
        <v>15.26</v>
      </c>
      <c r="AR34" s="16">
        <v>200000489</v>
      </c>
      <c r="AS34" s="16">
        <f>IFERROR(VLOOKUP(LEFT(A34,3),'200000489'!A:D,3,0),0)</f>
        <v>0</v>
      </c>
      <c r="AT34" s="16">
        <f>IFERROR(VLOOKUP(LEFT(A34,3),'200000489'!A:D,4,0),0)</f>
        <v>0</v>
      </c>
      <c r="AU34" s="16">
        <v>200004482</v>
      </c>
      <c r="AV34" s="16">
        <f>IFERROR(VLOOKUP(LEFT(A34,3),'200004482'!A:D,3,0),0)</f>
        <v>0</v>
      </c>
      <c r="AW34" s="16">
        <f>IFERROR(VLOOKUP(LEFT(A34,3),'200004482'!A:D,4,0),0)</f>
        <v>0</v>
      </c>
      <c r="AX34" s="17"/>
      <c r="AY34" s="17"/>
      <c r="AZ34" s="17"/>
      <c r="BA34" s="17"/>
      <c r="BB34" s="17"/>
      <c r="BC34" s="17"/>
      <c r="BD34" s="17"/>
    </row>
    <row r="35" spans="1:56" s="1" customFormat="1" hidden="1" x14ac:dyDescent="0.25">
      <c r="A35" s="12" t="s">
        <v>39</v>
      </c>
      <c r="B35" s="13">
        <v>200009093</v>
      </c>
      <c r="C35" s="14">
        <f>IFERROR(VLOOKUP(LEFT(A35,3),'200009093'!A:D,3,0),0)</f>
        <v>8</v>
      </c>
      <c r="D35" s="15">
        <f>IFERROR(VLOOKUP(LEFT(A35,3),'200009093'!A:D,4,0),0)</f>
        <v>5.59</v>
      </c>
      <c r="E35" s="13">
        <v>200008980</v>
      </c>
      <c r="F35" s="16">
        <f>IFERROR(VLOOKUP(LEFT(A35,3),'200008980'!A:D,3,0),0)</f>
        <v>8</v>
      </c>
      <c r="G35" s="16">
        <f>IFERROR(VLOOKUP(LEFT(A35,3),'200008980'!A:D,4,0),0)</f>
        <v>3.45</v>
      </c>
      <c r="H35" s="14">
        <v>200000216</v>
      </c>
      <c r="I35" s="14">
        <f>IFERROR(VLOOKUP(LEFT(A35,3),'200000216'!A:D,3,0),0)</f>
        <v>5</v>
      </c>
      <c r="J35" s="15">
        <f>IFERROR(VLOOKUP(LEFT(A35,3),'200000216'!A:D,4,0),0)</f>
        <v>1.6</v>
      </c>
      <c r="K35" s="13">
        <v>200008645</v>
      </c>
      <c r="L35" s="14">
        <f>IFERROR(VLOOKUP(LEFT(A35,3),'200008645'!A:D,3,0),0)</f>
        <v>0</v>
      </c>
      <c r="M35" s="15">
        <f>IFERROR(VLOOKUP(LEFT(A35,3),'200008645'!A:D,4,0),0)</f>
        <v>0</v>
      </c>
      <c r="N35" s="13">
        <v>200000149</v>
      </c>
      <c r="O35" s="16">
        <f>IFERROR(VLOOKUP(LEFT(A35,3),'200000149'!A:D,3,0),0)</f>
        <v>4</v>
      </c>
      <c r="P35" s="16">
        <f>IFERROR(VLOOKUP(LEFT(A35,3),'200000149'!A:D,4,0),0)</f>
        <v>0.68</v>
      </c>
      <c r="Q35" s="16">
        <v>200005224</v>
      </c>
      <c r="R35" s="16">
        <f>IFERROR(VLOOKUP(LEFT(A35,3),'200005224'!A:D,3,0),0)</f>
        <v>2</v>
      </c>
      <c r="S35" s="16">
        <f>IFERROR(VLOOKUP(LEFT(A35,3),'200005224'!A:D,4,0),0)</f>
        <v>5.19</v>
      </c>
      <c r="T35" s="16">
        <v>200009387</v>
      </c>
      <c r="U35" s="16">
        <f>IFERROR(VLOOKUP(LEFT(A35,3),'200009387'!A:D,3,0),0)</f>
        <v>8</v>
      </c>
      <c r="V35" s="16">
        <f>IFERROR(VLOOKUP(LEFT(A35,3),'200009387'!A:D,4,0),0)</f>
        <v>8.2100000000000009</v>
      </c>
      <c r="W35" s="16">
        <v>200000329</v>
      </c>
      <c r="X35" s="16">
        <f>IFERROR(VLOOKUP(LEFT(A35,3),'200000329'!A:D,3,0),0)</f>
        <v>14</v>
      </c>
      <c r="Y35" s="16">
        <f>IFERROR(VLOOKUP(LEFT(A35,3),'200000329'!A:D,4,0),0)</f>
        <v>3.43</v>
      </c>
      <c r="Z35" s="16">
        <v>200002569</v>
      </c>
      <c r="AA35" s="16">
        <f>IFERROR(VLOOKUP(LEFT(A35,3),'200002569'!A:D,3,0),0)</f>
        <v>7</v>
      </c>
      <c r="AB35" s="16">
        <f>IFERROR(VLOOKUP(LEFT(A35,3),'200002569'!A:D,4,0),0)</f>
        <v>7.92</v>
      </c>
      <c r="AC35" s="16">
        <v>200000321</v>
      </c>
      <c r="AD35" s="16">
        <f>IFERROR(VLOOKUP(LEFT(A35,3),'200000321'!A:D,3,0),0)</f>
        <v>2</v>
      </c>
      <c r="AE35" s="16">
        <f>IFERROR(VLOOKUP(LEFT(A35,3),'200000321'!A:D,4,0),0)</f>
        <v>12.95</v>
      </c>
      <c r="AF35" s="16">
        <v>200000521</v>
      </c>
      <c r="AG35" s="16">
        <f>IFERROR(VLOOKUP(LEFT(A35,3),'200000521'!A:D,3,0),0)</f>
        <v>6</v>
      </c>
      <c r="AH35" s="16">
        <f>IFERROR(VLOOKUP(LEFT(A35,3),'200000521'!A:D,4,0),0)</f>
        <v>2.99</v>
      </c>
      <c r="AI35" s="16">
        <v>200000739</v>
      </c>
      <c r="AJ35" s="16">
        <f>IFERROR(VLOOKUP(LEFT(A35,3),'200000739'!A:D,3,0),0)</f>
        <v>0</v>
      </c>
      <c r="AK35" s="16">
        <f>IFERROR(VLOOKUP(LEFT(A35,3),'200000739'!A:D,4,0),0)</f>
        <v>0</v>
      </c>
      <c r="AL35" s="16">
        <v>200000738</v>
      </c>
      <c r="AM35" s="16">
        <f>IFERROR(VLOOKUP(LEFT(A35,3),'200000738'!A:D,3,0),0)</f>
        <v>5</v>
      </c>
      <c r="AN35" s="16">
        <f>IFERROR(VLOOKUP(LEFT(A35,3),'200000738'!A:D,4,0),0)</f>
        <v>9.19</v>
      </c>
      <c r="AO35" s="16">
        <v>200000487</v>
      </c>
      <c r="AP35" s="16">
        <f>IFERROR(VLOOKUP(LEFT(A35,3),'200000487'!A:D,3,0),0)</f>
        <v>0</v>
      </c>
      <c r="AQ35" s="16">
        <f>IFERROR(VLOOKUP(LEFT(A35,3),'200000487'!A:D,4,0),0)</f>
        <v>0</v>
      </c>
      <c r="AR35" s="16">
        <v>200000489</v>
      </c>
      <c r="AS35" s="16">
        <f>IFERROR(VLOOKUP(LEFT(A35,3),'200000489'!A:D,3,0),0)</f>
        <v>0</v>
      </c>
      <c r="AT35" s="16">
        <f>IFERROR(VLOOKUP(LEFT(A35,3),'200000489'!A:D,4,0),0)</f>
        <v>0</v>
      </c>
      <c r="AU35" s="16">
        <v>200004482</v>
      </c>
      <c r="AV35" s="16">
        <f>IFERROR(VLOOKUP(LEFT(A35,3),'200004482'!A:D,3,0),0)</f>
        <v>0</v>
      </c>
      <c r="AW35" s="16">
        <f>IFERROR(VLOOKUP(LEFT(A35,3),'200004482'!A:D,4,0),0)</f>
        <v>0</v>
      </c>
      <c r="AX35" s="17"/>
      <c r="AY35" s="17"/>
      <c r="AZ35" s="17"/>
      <c r="BA35" s="17"/>
      <c r="BB35" s="17"/>
      <c r="BC35" s="17"/>
      <c r="BD35" s="17"/>
    </row>
    <row r="36" spans="1:56" s="1" customFormat="1" hidden="1" x14ac:dyDescent="0.25">
      <c r="A36" s="12" t="s">
        <v>40</v>
      </c>
      <c r="B36" s="13">
        <v>200009093</v>
      </c>
      <c r="C36" s="14">
        <f>IFERROR(VLOOKUP(LEFT(A36,3),'200009093'!A:D,3,0),0)</f>
        <v>6</v>
      </c>
      <c r="D36" s="15">
        <f>IFERROR(VLOOKUP(LEFT(A36,3),'200009093'!A:D,4,0),0)</f>
        <v>5.59</v>
      </c>
      <c r="E36" s="13">
        <v>200008980</v>
      </c>
      <c r="F36" s="16">
        <f>IFERROR(VLOOKUP(LEFT(A36,3),'200008980'!A:D,3,0),0)</f>
        <v>5</v>
      </c>
      <c r="G36" s="16">
        <f>IFERROR(VLOOKUP(LEFT(A36,3),'200008980'!A:D,4,0),0)</f>
        <v>3.45</v>
      </c>
      <c r="H36" s="14">
        <v>200000216</v>
      </c>
      <c r="I36" s="14">
        <f>IFERROR(VLOOKUP(LEFT(A36,3),'200000216'!A:D,3,0),0)</f>
        <v>15</v>
      </c>
      <c r="J36" s="15">
        <f>IFERROR(VLOOKUP(LEFT(A36,3),'200000216'!A:D,4,0),0)</f>
        <v>1.6</v>
      </c>
      <c r="K36" s="13">
        <v>200008645</v>
      </c>
      <c r="L36" s="14">
        <f>IFERROR(VLOOKUP(LEFT(A36,3),'200008645'!A:D,3,0),0)</f>
        <v>2</v>
      </c>
      <c r="M36" s="15">
        <f>IFERROR(VLOOKUP(LEFT(A36,3),'200008645'!A:D,4,0),0)</f>
        <v>15.7</v>
      </c>
      <c r="N36" s="13">
        <v>200000149</v>
      </c>
      <c r="O36" s="16">
        <f>IFERROR(VLOOKUP(LEFT(A36,3),'200000149'!A:D,3,0),0)</f>
        <v>26</v>
      </c>
      <c r="P36" s="16">
        <f>IFERROR(VLOOKUP(LEFT(A36,3),'200000149'!A:D,4,0),0)</f>
        <v>0.68</v>
      </c>
      <c r="Q36" s="16">
        <v>200005224</v>
      </c>
      <c r="R36" s="16">
        <f>IFERROR(VLOOKUP(LEFT(A36,3),'200005224'!A:D,3,0),0)</f>
        <v>4</v>
      </c>
      <c r="S36" s="16">
        <f>IFERROR(VLOOKUP(LEFT(A36,3),'200005224'!A:D,4,0),0)</f>
        <v>5.19</v>
      </c>
      <c r="T36" s="16">
        <v>200009387</v>
      </c>
      <c r="U36" s="16">
        <f>IFERROR(VLOOKUP(LEFT(A36,3),'200009387'!A:D,3,0),0)</f>
        <v>0</v>
      </c>
      <c r="V36" s="16">
        <f>IFERROR(VLOOKUP(LEFT(A36,3),'200009387'!A:D,4,0),0)</f>
        <v>0</v>
      </c>
      <c r="W36" s="16">
        <v>200000329</v>
      </c>
      <c r="X36" s="16">
        <f>IFERROR(VLOOKUP(LEFT(A36,3),'200000329'!A:D,3,0),0)</f>
        <v>8</v>
      </c>
      <c r="Y36" s="16">
        <f>IFERROR(VLOOKUP(LEFT(A36,3),'200000329'!A:D,4,0),0)</f>
        <v>3.43</v>
      </c>
      <c r="Z36" s="16">
        <v>200002569</v>
      </c>
      <c r="AA36" s="16">
        <f>IFERROR(VLOOKUP(LEFT(A36,3),'200002569'!A:D,3,0),0)</f>
        <v>2</v>
      </c>
      <c r="AB36" s="16">
        <f>IFERROR(VLOOKUP(LEFT(A36,3),'200002569'!A:D,4,0),0)</f>
        <v>7.92</v>
      </c>
      <c r="AC36" s="16">
        <v>200000321</v>
      </c>
      <c r="AD36" s="16">
        <f>IFERROR(VLOOKUP(LEFT(A36,3),'200000321'!A:D,3,0),0)</f>
        <v>5</v>
      </c>
      <c r="AE36" s="16">
        <f>IFERROR(VLOOKUP(LEFT(A36,3),'200000321'!A:D,4,0),0)</f>
        <v>12.95</v>
      </c>
      <c r="AF36" s="16">
        <v>200000521</v>
      </c>
      <c r="AG36" s="16">
        <f>IFERROR(VLOOKUP(LEFT(A36,3),'200000521'!A:D,3,0),0)</f>
        <v>20</v>
      </c>
      <c r="AH36" s="16">
        <f>IFERROR(VLOOKUP(LEFT(A36,3),'200000521'!A:D,4,0),0)</f>
        <v>2.99</v>
      </c>
      <c r="AI36" s="16">
        <v>200000739</v>
      </c>
      <c r="AJ36" s="16">
        <f>IFERROR(VLOOKUP(LEFT(A36,3),'200000739'!A:D,3,0),0)</f>
        <v>2</v>
      </c>
      <c r="AK36" s="16">
        <f>IFERROR(VLOOKUP(LEFT(A36,3),'200000739'!A:D,4,0),0)</f>
        <v>27.47</v>
      </c>
      <c r="AL36" s="16">
        <v>200000738</v>
      </c>
      <c r="AM36" s="16">
        <f>IFERROR(VLOOKUP(LEFT(A36,3),'200000738'!A:D,3,0),0)</f>
        <v>2</v>
      </c>
      <c r="AN36" s="16">
        <f>IFERROR(VLOOKUP(LEFT(A36,3),'200000738'!A:D,4,0),0)</f>
        <v>9.19</v>
      </c>
      <c r="AO36" s="16">
        <v>200000487</v>
      </c>
      <c r="AP36" s="16">
        <f>IFERROR(VLOOKUP(LEFT(A36,3),'200000487'!A:D,3,0),0)</f>
        <v>2</v>
      </c>
      <c r="AQ36" s="16">
        <f>IFERROR(VLOOKUP(LEFT(A36,3),'200000487'!A:D,4,0),0)</f>
        <v>15.26</v>
      </c>
      <c r="AR36" s="16">
        <v>200000489</v>
      </c>
      <c r="AS36" s="16">
        <f>IFERROR(VLOOKUP(LEFT(A36,3),'200000489'!A:D,3,0),0)</f>
        <v>0</v>
      </c>
      <c r="AT36" s="16">
        <f>IFERROR(VLOOKUP(LEFT(A36,3),'200000489'!A:D,4,0),0)</f>
        <v>0</v>
      </c>
      <c r="AU36" s="16">
        <v>200004482</v>
      </c>
      <c r="AV36" s="16">
        <f>IFERROR(VLOOKUP(LEFT(A36,3),'200004482'!A:D,3,0),0)</f>
        <v>0</v>
      </c>
      <c r="AW36" s="16">
        <f>IFERROR(VLOOKUP(LEFT(A36,3),'200004482'!A:D,4,0),0)</f>
        <v>0</v>
      </c>
      <c r="AX36" s="17"/>
      <c r="AY36" s="17"/>
      <c r="AZ36" s="17"/>
      <c r="BA36" s="17"/>
      <c r="BB36" s="17"/>
      <c r="BC36" s="17"/>
      <c r="BD36" s="17"/>
    </row>
    <row r="37" spans="1:56" s="1" customFormat="1" hidden="1" x14ac:dyDescent="0.25">
      <c r="A37" s="12" t="s">
        <v>41</v>
      </c>
      <c r="B37" s="13">
        <v>200009093</v>
      </c>
      <c r="C37" s="14">
        <f>IFERROR(VLOOKUP(LEFT(A37,3),'200009093'!A:D,3,0),0)</f>
        <v>0</v>
      </c>
      <c r="D37" s="15">
        <f>IFERROR(VLOOKUP(LEFT(A37,3),'200009093'!A:D,4,0),0)</f>
        <v>0</v>
      </c>
      <c r="E37" s="13">
        <v>200008980</v>
      </c>
      <c r="F37" s="16">
        <f>IFERROR(VLOOKUP(LEFT(A37,3),'200008980'!A:D,3,0),0)</f>
        <v>6</v>
      </c>
      <c r="G37" s="16">
        <f>IFERROR(VLOOKUP(LEFT(A37,3),'200008980'!A:D,4,0),0)</f>
        <v>3.45</v>
      </c>
      <c r="H37" s="14">
        <v>200000216</v>
      </c>
      <c r="I37" s="14">
        <f>IFERROR(VLOOKUP(LEFT(A37,3),'200000216'!A:D,3,0),0)</f>
        <v>4</v>
      </c>
      <c r="J37" s="15">
        <f>IFERROR(VLOOKUP(LEFT(A37,3),'200000216'!A:D,4,0),0)</f>
        <v>1.6</v>
      </c>
      <c r="K37" s="13">
        <v>200008645</v>
      </c>
      <c r="L37" s="14">
        <f>IFERROR(VLOOKUP(LEFT(A37,3),'200008645'!A:D,3,0),0)</f>
        <v>1</v>
      </c>
      <c r="M37" s="15">
        <f>IFERROR(VLOOKUP(LEFT(A37,3),'200008645'!A:D,4,0),0)</f>
        <v>15.7</v>
      </c>
      <c r="N37" s="13">
        <v>200000149</v>
      </c>
      <c r="O37" s="16">
        <f>IFERROR(VLOOKUP(LEFT(A37,3),'200000149'!A:D,3,0),0)</f>
        <v>4</v>
      </c>
      <c r="P37" s="16">
        <f>IFERROR(VLOOKUP(LEFT(A37,3),'200000149'!A:D,4,0),0)</f>
        <v>0.68</v>
      </c>
      <c r="Q37" s="16">
        <v>200005224</v>
      </c>
      <c r="R37" s="16">
        <f>IFERROR(VLOOKUP(LEFT(A37,3),'200005224'!A:D,3,0),0)</f>
        <v>0</v>
      </c>
      <c r="S37" s="16">
        <f>IFERROR(VLOOKUP(LEFT(A37,3),'200005224'!A:D,4,0),0)</f>
        <v>0</v>
      </c>
      <c r="T37" s="16">
        <v>200009387</v>
      </c>
      <c r="U37" s="16">
        <f>IFERROR(VLOOKUP(LEFT(A37,3),'200009387'!A:D,3,0),0)</f>
        <v>2</v>
      </c>
      <c r="V37" s="16">
        <f>IFERROR(VLOOKUP(LEFT(A37,3),'200009387'!A:D,4,0),0)</f>
        <v>8.2100000000000009</v>
      </c>
      <c r="W37" s="16">
        <v>200000329</v>
      </c>
      <c r="X37" s="16">
        <f>IFERROR(VLOOKUP(LEFT(A37,3),'200000329'!A:D,3,0),0)</f>
        <v>2</v>
      </c>
      <c r="Y37" s="16">
        <f>IFERROR(VLOOKUP(LEFT(A37,3),'200000329'!A:D,4,0),0)</f>
        <v>3.43</v>
      </c>
      <c r="Z37" s="16">
        <v>200002569</v>
      </c>
      <c r="AA37" s="16">
        <f>IFERROR(VLOOKUP(LEFT(A37,3),'200002569'!A:D,3,0),0)</f>
        <v>2</v>
      </c>
      <c r="AB37" s="16">
        <f>IFERROR(VLOOKUP(LEFT(A37,3),'200002569'!A:D,4,0),0)</f>
        <v>7.92</v>
      </c>
      <c r="AC37" s="16">
        <v>200000321</v>
      </c>
      <c r="AD37" s="16">
        <f>IFERROR(VLOOKUP(LEFT(A37,3),'200000321'!A:D,3,0),0)</f>
        <v>0</v>
      </c>
      <c r="AE37" s="16">
        <f>IFERROR(VLOOKUP(LEFT(A37,3),'200000321'!A:D,4,0),0)</f>
        <v>0</v>
      </c>
      <c r="AF37" s="16">
        <v>200000521</v>
      </c>
      <c r="AG37" s="16">
        <f>IFERROR(VLOOKUP(LEFT(A37,3),'200000521'!A:D,3,0),0)</f>
        <v>5</v>
      </c>
      <c r="AH37" s="16">
        <f>IFERROR(VLOOKUP(LEFT(A37,3),'200000521'!A:D,4,0),0)</f>
        <v>2.99</v>
      </c>
      <c r="AI37" s="16">
        <v>200000739</v>
      </c>
      <c r="AJ37" s="16">
        <f>IFERROR(VLOOKUP(LEFT(A37,3),'200000739'!A:D,3,0),0)</f>
        <v>0</v>
      </c>
      <c r="AK37" s="16">
        <f>IFERROR(VLOOKUP(LEFT(A37,3),'200000739'!A:D,4,0),0)</f>
        <v>0</v>
      </c>
      <c r="AL37" s="16">
        <v>200000738</v>
      </c>
      <c r="AM37" s="16">
        <f>IFERROR(VLOOKUP(LEFT(A37,3),'200000738'!A:D,3,0),0)</f>
        <v>1</v>
      </c>
      <c r="AN37" s="16">
        <f>IFERROR(VLOOKUP(LEFT(A37,3),'200000738'!A:D,4,0),0)</f>
        <v>9.19</v>
      </c>
      <c r="AO37" s="16">
        <v>200000487</v>
      </c>
      <c r="AP37" s="16">
        <f>IFERROR(VLOOKUP(LEFT(A37,3),'200000487'!A:D,3,0),0)</f>
        <v>2</v>
      </c>
      <c r="AQ37" s="16">
        <f>IFERROR(VLOOKUP(LEFT(A37,3),'200000487'!A:D,4,0),0)</f>
        <v>15.26</v>
      </c>
      <c r="AR37" s="16">
        <v>200000489</v>
      </c>
      <c r="AS37" s="16">
        <f>IFERROR(VLOOKUP(LEFT(A37,3),'200000489'!A:D,3,0),0)</f>
        <v>0</v>
      </c>
      <c r="AT37" s="16">
        <f>IFERROR(VLOOKUP(LEFT(A37,3),'200000489'!A:D,4,0),0)</f>
        <v>0</v>
      </c>
      <c r="AU37" s="16">
        <v>200004482</v>
      </c>
      <c r="AV37" s="16">
        <f>IFERROR(VLOOKUP(LEFT(A37,3),'200004482'!A:D,3,0),0)</f>
        <v>0</v>
      </c>
      <c r="AW37" s="16">
        <f>IFERROR(VLOOKUP(LEFT(A37,3),'200004482'!A:D,4,0),0)</f>
        <v>0</v>
      </c>
      <c r="AX37" s="17"/>
      <c r="AY37" s="17"/>
      <c r="AZ37" s="17"/>
      <c r="BA37" s="17"/>
      <c r="BB37" s="17"/>
      <c r="BC37" s="17"/>
      <c r="BD37" s="17"/>
    </row>
    <row r="38" spans="1:56" s="1" customFormat="1" hidden="1" x14ac:dyDescent="0.25">
      <c r="A38" s="12" t="s">
        <v>42</v>
      </c>
      <c r="B38" s="13">
        <v>200009093</v>
      </c>
      <c r="C38" s="14">
        <f>IFERROR(VLOOKUP(LEFT(A38,3),'200009093'!A:D,3,0),0)</f>
        <v>7</v>
      </c>
      <c r="D38" s="15">
        <f>IFERROR(VLOOKUP(LEFT(A38,3),'200009093'!A:D,4,0),0)</f>
        <v>5.59</v>
      </c>
      <c r="E38" s="13">
        <v>200008980</v>
      </c>
      <c r="F38" s="16">
        <f>IFERROR(VLOOKUP(LEFT(A38,3),'200008980'!A:D,3,0),0)</f>
        <v>0</v>
      </c>
      <c r="G38" s="16">
        <f>IFERROR(VLOOKUP(LEFT(A38,3),'200008980'!A:D,4,0),0)</f>
        <v>0</v>
      </c>
      <c r="H38" s="14">
        <v>200000216</v>
      </c>
      <c r="I38" s="14">
        <f>IFERROR(VLOOKUP(LEFT(A38,3),'200000216'!A:D,3,0),0)</f>
        <v>11</v>
      </c>
      <c r="J38" s="15">
        <f>IFERROR(VLOOKUP(LEFT(A38,3),'200000216'!A:D,4,0),0)</f>
        <v>1.6</v>
      </c>
      <c r="K38" s="13">
        <v>200008645</v>
      </c>
      <c r="L38" s="14">
        <f>IFERROR(VLOOKUP(LEFT(A38,3),'200008645'!A:D,3,0),0)</f>
        <v>0</v>
      </c>
      <c r="M38" s="15">
        <f>IFERROR(VLOOKUP(LEFT(A38,3),'200008645'!A:D,4,0),0)</f>
        <v>0</v>
      </c>
      <c r="N38" s="13">
        <v>200000149</v>
      </c>
      <c r="O38" s="16">
        <f>IFERROR(VLOOKUP(LEFT(A38,3),'200000149'!A:D,3,0),0)</f>
        <v>9</v>
      </c>
      <c r="P38" s="16">
        <f>IFERROR(VLOOKUP(LEFT(A38,3),'200000149'!A:D,4,0),0)</f>
        <v>0.68</v>
      </c>
      <c r="Q38" s="16">
        <v>200005224</v>
      </c>
      <c r="R38" s="16">
        <f>IFERROR(VLOOKUP(LEFT(A38,3),'200005224'!A:D,3,0),0)</f>
        <v>0</v>
      </c>
      <c r="S38" s="16">
        <f>IFERROR(VLOOKUP(LEFT(A38,3),'200005224'!A:D,4,0),0)</f>
        <v>0</v>
      </c>
      <c r="T38" s="16">
        <v>200009387</v>
      </c>
      <c r="U38" s="16">
        <f>IFERROR(VLOOKUP(LEFT(A38,3),'200009387'!A:D,3,0),0)</f>
        <v>0</v>
      </c>
      <c r="V38" s="16">
        <f>IFERROR(VLOOKUP(LEFT(A38,3),'200009387'!A:D,4,0),0)</f>
        <v>0</v>
      </c>
      <c r="W38" s="16">
        <v>200000329</v>
      </c>
      <c r="X38" s="16">
        <f>IFERROR(VLOOKUP(LEFT(A38,3),'200000329'!A:D,3,0),0)</f>
        <v>0</v>
      </c>
      <c r="Y38" s="16">
        <f>IFERROR(VLOOKUP(LEFT(A38,3),'200000329'!A:D,4,0),0)</f>
        <v>0</v>
      </c>
      <c r="Z38" s="16">
        <v>200002569</v>
      </c>
      <c r="AA38" s="16">
        <f>IFERROR(VLOOKUP(LEFT(A38,3),'200002569'!A:D,3,0),0)</f>
        <v>0</v>
      </c>
      <c r="AB38" s="16">
        <f>IFERROR(VLOOKUP(LEFT(A38,3),'200002569'!A:D,4,0),0)</f>
        <v>0</v>
      </c>
      <c r="AC38" s="16">
        <v>200000321</v>
      </c>
      <c r="AD38" s="16">
        <f>IFERROR(VLOOKUP(LEFT(A38,3),'200000321'!A:D,3,0),0)</f>
        <v>1</v>
      </c>
      <c r="AE38" s="16">
        <f>IFERROR(VLOOKUP(LEFT(A38,3),'200000321'!A:D,4,0),0)</f>
        <v>12.95</v>
      </c>
      <c r="AF38" s="16">
        <v>200000521</v>
      </c>
      <c r="AG38" s="16">
        <f>IFERROR(VLOOKUP(LEFT(A38,3),'200000521'!A:D,3,0),0)</f>
        <v>5</v>
      </c>
      <c r="AH38" s="16">
        <f>IFERROR(VLOOKUP(LEFT(A38,3),'200000521'!A:D,4,0),0)</f>
        <v>2.99</v>
      </c>
      <c r="AI38" s="16">
        <v>200000739</v>
      </c>
      <c r="AJ38" s="16">
        <f>IFERROR(VLOOKUP(LEFT(A38,3),'200000739'!A:D,3,0),0)</f>
        <v>0</v>
      </c>
      <c r="AK38" s="16">
        <f>IFERROR(VLOOKUP(LEFT(A38,3),'200000739'!A:D,4,0),0)</f>
        <v>0</v>
      </c>
      <c r="AL38" s="16">
        <v>200000738</v>
      </c>
      <c r="AM38" s="16">
        <f>IFERROR(VLOOKUP(LEFT(A38,3),'200000738'!A:D,3,0),0)</f>
        <v>5</v>
      </c>
      <c r="AN38" s="16">
        <f>IFERROR(VLOOKUP(LEFT(A38,3),'200000738'!A:D,4,0),0)</f>
        <v>9.19</v>
      </c>
      <c r="AO38" s="16">
        <v>200000487</v>
      </c>
      <c r="AP38" s="16">
        <f>IFERROR(VLOOKUP(LEFT(A38,3),'200000487'!A:D,3,0),0)</f>
        <v>2</v>
      </c>
      <c r="AQ38" s="16">
        <f>IFERROR(VLOOKUP(LEFT(A38,3),'200000487'!A:D,4,0),0)</f>
        <v>15.26</v>
      </c>
      <c r="AR38" s="16">
        <v>200000489</v>
      </c>
      <c r="AS38" s="16">
        <f>IFERROR(VLOOKUP(LEFT(A38,3),'200000489'!A:D,3,0),0)</f>
        <v>0</v>
      </c>
      <c r="AT38" s="16">
        <f>IFERROR(VLOOKUP(LEFT(A38,3),'200000489'!A:D,4,0),0)</f>
        <v>0</v>
      </c>
      <c r="AU38" s="16">
        <v>200004482</v>
      </c>
      <c r="AV38" s="16">
        <f>IFERROR(VLOOKUP(LEFT(A38,3),'200004482'!A:D,3,0),0)</f>
        <v>0</v>
      </c>
      <c r="AW38" s="16">
        <f>IFERROR(VLOOKUP(LEFT(A38,3),'200004482'!A:D,4,0),0)</f>
        <v>0</v>
      </c>
      <c r="AX38" s="17"/>
      <c r="AY38" s="17"/>
      <c r="AZ38" s="17"/>
      <c r="BA38" s="17"/>
      <c r="BB38" s="17"/>
      <c r="BC38" s="17"/>
      <c r="BD38" s="17"/>
    </row>
    <row r="39" spans="1:56" s="1" customFormat="1" hidden="1" x14ac:dyDescent="0.25">
      <c r="A39" s="12" t="s">
        <v>43</v>
      </c>
      <c r="B39" s="13">
        <v>200009093</v>
      </c>
      <c r="C39" s="14">
        <f>IFERROR(VLOOKUP(LEFT(A39,3),'200009093'!A:D,3,0),0)</f>
        <v>4</v>
      </c>
      <c r="D39" s="15">
        <f>IFERROR(VLOOKUP(LEFT(A39,3),'200009093'!A:D,4,0),0)</f>
        <v>5.59</v>
      </c>
      <c r="E39" s="13">
        <v>200008980</v>
      </c>
      <c r="F39" s="16">
        <f>IFERROR(VLOOKUP(LEFT(A39,3),'200008980'!A:D,3,0),0)</f>
        <v>7</v>
      </c>
      <c r="G39" s="16">
        <f>IFERROR(VLOOKUP(LEFT(A39,3),'200008980'!A:D,4,0),0)</f>
        <v>3.45</v>
      </c>
      <c r="H39" s="14">
        <v>200000216</v>
      </c>
      <c r="I39" s="14">
        <f>IFERROR(VLOOKUP(LEFT(A39,3),'200000216'!A:D,3,0),0)</f>
        <v>6</v>
      </c>
      <c r="J39" s="15">
        <f>IFERROR(VLOOKUP(LEFT(A39,3),'200000216'!A:D,4,0),0)</f>
        <v>1.6</v>
      </c>
      <c r="K39" s="13">
        <v>200008645</v>
      </c>
      <c r="L39" s="14">
        <f>IFERROR(VLOOKUP(LEFT(A39,3),'200008645'!A:D,3,0),0)</f>
        <v>0</v>
      </c>
      <c r="M39" s="15">
        <f>IFERROR(VLOOKUP(LEFT(A39,3),'200008645'!A:D,4,0),0)</f>
        <v>0</v>
      </c>
      <c r="N39" s="13">
        <v>200000149</v>
      </c>
      <c r="O39" s="16">
        <f>IFERROR(VLOOKUP(LEFT(A39,3),'200000149'!A:D,3,0),0)</f>
        <v>8</v>
      </c>
      <c r="P39" s="16">
        <f>IFERROR(VLOOKUP(LEFT(A39,3),'200000149'!A:D,4,0),0)</f>
        <v>0.68</v>
      </c>
      <c r="Q39" s="16">
        <v>200005224</v>
      </c>
      <c r="R39" s="16">
        <f>IFERROR(VLOOKUP(LEFT(A39,3),'200005224'!A:D,3,0),0)</f>
        <v>5</v>
      </c>
      <c r="S39" s="16">
        <f>IFERROR(VLOOKUP(LEFT(A39,3),'200005224'!A:D,4,0),0)</f>
        <v>5.19</v>
      </c>
      <c r="T39" s="16">
        <v>200009387</v>
      </c>
      <c r="U39" s="16">
        <f>IFERROR(VLOOKUP(LEFT(A39,3),'200009387'!A:D,3,0),0)</f>
        <v>0</v>
      </c>
      <c r="V39" s="16">
        <f>IFERROR(VLOOKUP(LEFT(A39,3),'200009387'!A:D,4,0),0)</f>
        <v>0</v>
      </c>
      <c r="W39" s="16">
        <v>200000329</v>
      </c>
      <c r="X39" s="16">
        <f>IFERROR(VLOOKUP(LEFT(A39,3),'200000329'!A:D,3,0),0)</f>
        <v>10</v>
      </c>
      <c r="Y39" s="16">
        <f>IFERROR(VLOOKUP(LEFT(A39,3),'200000329'!A:D,4,0),0)</f>
        <v>3.43</v>
      </c>
      <c r="Z39" s="16">
        <v>200002569</v>
      </c>
      <c r="AA39" s="16">
        <f>IFERROR(VLOOKUP(LEFT(A39,3),'200002569'!A:D,3,0),0)</f>
        <v>0</v>
      </c>
      <c r="AB39" s="16">
        <f>IFERROR(VLOOKUP(LEFT(A39,3),'200002569'!A:D,4,0),0)</f>
        <v>0</v>
      </c>
      <c r="AC39" s="16">
        <v>200000321</v>
      </c>
      <c r="AD39" s="16">
        <f>IFERROR(VLOOKUP(LEFT(A39,3),'200000321'!A:D,3,0),0)</f>
        <v>1</v>
      </c>
      <c r="AE39" s="16">
        <f>IFERROR(VLOOKUP(LEFT(A39,3),'200000321'!A:D,4,0),0)</f>
        <v>12.95</v>
      </c>
      <c r="AF39" s="16">
        <v>200000521</v>
      </c>
      <c r="AG39" s="16">
        <f>IFERROR(VLOOKUP(LEFT(A39,3),'200000521'!A:D,3,0),0)</f>
        <v>9</v>
      </c>
      <c r="AH39" s="16">
        <f>IFERROR(VLOOKUP(LEFT(A39,3),'200000521'!A:D,4,0),0)</f>
        <v>2.99</v>
      </c>
      <c r="AI39" s="16">
        <v>200000739</v>
      </c>
      <c r="AJ39" s="16">
        <f>IFERROR(VLOOKUP(LEFT(A39,3),'200000739'!A:D,3,0),0)</f>
        <v>1</v>
      </c>
      <c r="AK39" s="16">
        <f>IFERROR(VLOOKUP(LEFT(A39,3),'200000739'!A:D,4,0),0)</f>
        <v>27.47</v>
      </c>
      <c r="AL39" s="16">
        <v>200000738</v>
      </c>
      <c r="AM39" s="16">
        <f>IFERROR(VLOOKUP(LEFT(A39,3),'200000738'!A:D,3,0),0)</f>
        <v>3</v>
      </c>
      <c r="AN39" s="16">
        <f>IFERROR(VLOOKUP(LEFT(A39,3),'200000738'!A:D,4,0),0)</f>
        <v>9.19</v>
      </c>
      <c r="AO39" s="16">
        <v>200000487</v>
      </c>
      <c r="AP39" s="16">
        <f>IFERROR(VLOOKUP(LEFT(A39,3),'200000487'!A:D,3,0),0)</f>
        <v>0</v>
      </c>
      <c r="AQ39" s="16">
        <f>IFERROR(VLOOKUP(LEFT(A39,3),'200000487'!A:D,4,0),0)</f>
        <v>0</v>
      </c>
      <c r="AR39" s="16">
        <v>200000489</v>
      </c>
      <c r="AS39" s="16">
        <f>IFERROR(VLOOKUP(LEFT(A39,3),'200000489'!A:D,3,0),0)</f>
        <v>0</v>
      </c>
      <c r="AT39" s="16">
        <f>IFERROR(VLOOKUP(LEFT(A39,3),'200000489'!A:D,4,0),0)</f>
        <v>0</v>
      </c>
      <c r="AU39" s="16">
        <v>200004482</v>
      </c>
      <c r="AV39" s="16">
        <f>IFERROR(VLOOKUP(LEFT(A39,3),'200004482'!A:D,3,0),0)</f>
        <v>0</v>
      </c>
      <c r="AW39" s="16">
        <f>IFERROR(VLOOKUP(LEFT(A39,3),'200004482'!A:D,4,0),0)</f>
        <v>0</v>
      </c>
      <c r="AX39" s="17"/>
      <c r="AY39" s="17"/>
      <c r="AZ39" s="17"/>
      <c r="BA39" s="17"/>
      <c r="BB39" s="17"/>
      <c r="BC39" s="17"/>
      <c r="BD39" s="17"/>
    </row>
    <row r="40" spans="1:56" s="1" customFormat="1" hidden="1" x14ac:dyDescent="0.25">
      <c r="A40" s="12" t="s">
        <v>44</v>
      </c>
      <c r="B40" s="13">
        <v>200009093</v>
      </c>
      <c r="C40" s="14">
        <f>IFERROR(VLOOKUP(LEFT(A40,3),'200009093'!A:D,3,0),0)</f>
        <v>0</v>
      </c>
      <c r="D40" s="15">
        <f>IFERROR(VLOOKUP(LEFT(A40,3),'200009093'!A:D,4,0),0)</f>
        <v>0</v>
      </c>
      <c r="E40" s="13">
        <v>200008980</v>
      </c>
      <c r="F40" s="16">
        <f>IFERROR(VLOOKUP(LEFT(A40,3),'200008980'!A:D,3,0),0)</f>
        <v>0</v>
      </c>
      <c r="G40" s="16">
        <f>IFERROR(VLOOKUP(LEFT(A40,3),'200008980'!A:D,4,0),0)</f>
        <v>0</v>
      </c>
      <c r="H40" s="14">
        <v>200000216</v>
      </c>
      <c r="I40" s="14">
        <f>IFERROR(VLOOKUP(LEFT(A40,3),'200000216'!A:D,3,0),0)</f>
        <v>5</v>
      </c>
      <c r="J40" s="15">
        <f>IFERROR(VLOOKUP(LEFT(A40,3),'200000216'!A:D,4,0),0)</f>
        <v>1.6</v>
      </c>
      <c r="K40" s="13">
        <v>200008645</v>
      </c>
      <c r="L40" s="14">
        <f>IFERROR(VLOOKUP(LEFT(A40,3),'200008645'!A:D,3,0),0)</f>
        <v>1</v>
      </c>
      <c r="M40" s="15">
        <f>IFERROR(VLOOKUP(LEFT(A40,3),'200008645'!A:D,4,0),0)</f>
        <v>15.7</v>
      </c>
      <c r="N40" s="13">
        <v>200000149</v>
      </c>
      <c r="O40" s="16">
        <f>IFERROR(VLOOKUP(LEFT(A40,3),'200000149'!A:D,3,0),0)</f>
        <v>9</v>
      </c>
      <c r="P40" s="16">
        <f>IFERROR(VLOOKUP(LEFT(A40,3),'200000149'!A:D,4,0),0)</f>
        <v>0.68</v>
      </c>
      <c r="Q40" s="16">
        <v>200005224</v>
      </c>
      <c r="R40" s="16">
        <f>IFERROR(VLOOKUP(LEFT(A40,3),'200005224'!A:D,3,0),0)</f>
        <v>0</v>
      </c>
      <c r="S40" s="16">
        <f>IFERROR(VLOOKUP(LEFT(A40,3),'200005224'!A:D,4,0),0)</f>
        <v>0</v>
      </c>
      <c r="T40" s="16">
        <v>200009387</v>
      </c>
      <c r="U40" s="16">
        <f>IFERROR(VLOOKUP(LEFT(A40,3),'200009387'!A:D,3,0),0)</f>
        <v>0</v>
      </c>
      <c r="V40" s="16">
        <f>IFERROR(VLOOKUP(LEFT(A40,3),'200009387'!A:D,4,0),0)</f>
        <v>0</v>
      </c>
      <c r="W40" s="16">
        <v>200000329</v>
      </c>
      <c r="X40" s="16">
        <f>IFERROR(VLOOKUP(LEFT(A40,3),'200000329'!A:D,3,0),0)</f>
        <v>0</v>
      </c>
      <c r="Y40" s="16">
        <f>IFERROR(VLOOKUP(LEFT(A40,3),'200000329'!A:D,4,0),0)</f>
        <v>0</v>
      </c>
      <c r="Z40" s="16">
        <v>200002569</v>
      </c>
      <c r="AA40" s="16">
        <f>IFERROR(VLOOKUP(LEFT(A40,3),'200002569'!A:D,3,0),0)</f>
        <v>0</v>
      </c>
      <c r="AB40" s="16">
        <f>IFERROR(VLOOKUP(LEFT(A40,3),'200002569'!A:D,4,0),0)</f>
        <v>0</v>
      </c>
      <c r="AC40" s="16">
        <v>200000321</v>
      </c>
      <c r="AD40" s="16">
        <f>IFERROR(VLOOKUP(LEFT(A40,3),'200000321'!A:D,3,0),0)</f>
        <v>1</v>
      </c>
      <c r="AE40" s="16">
        <f>IFERROR(VLOOKUP(LEFT(A40,3),'200000321'!A:D,4,0),0)</f>
        <v>12.95</v>
      </c>
      <c r="AF40" s="16">
        <v>200000521</v>
      </c>
      <c r="AG40" s="16">
        <f>IFERROR(VLOOKUP(LEFT(A40,3),'200000521'!A:D,3,0),0)</f>
        <v>0</v>
      </c>
      <c r="AH40" s="16">
        <f>IFERROR(VLOOKUP(LEFT(A40,3),'200000521'!A:D,4,0),0)</f>
        <v>0</v>
      </c>
      <c r="AI40" s="16">
        <v>200000739</v>
      </c>
      <c r="AJ40" s="16">
        <f>IFERROR(VLOOKUP(LEFT(A40,3),'200000739'!A:D,3,0),0)</f>
        <v>0</v>
      </c>
      <c r="AK40" s="16">
        <f>IFERROR(VLOOKUP(LEFT(A40,3),'200000739'!A:D,4,0),0)</f>
        <v>0</v>
      </c>
      <c r="AL40" s="16">
        <v>200000738</v>
      </c>
      <c r="AM40" s="16">
        <f>IFERROR(VLOOKUP(LEFT(A40,3),'200000738'!A:D,3,0),0)</f>
        <v>0</v>
      </c>
      <c r="AN40" s="16">
        <f>IFERROR(VLOOKUP(LEFT(A40,3),'200000738'!A:D,4,0),0)</f>
        <v>0</v>
      </c>
      <c r="AO40" s="16">
        <v>200000487</v>
      </c>
      <c r="AP40" s="16">
        <f>IFERROR(VLOOKUP(LEFT(A40,3),'200000487'!A:D,3,0),0)</f>
        <v>0</v>
      </c>
      <c r="AQ40" s="16">
        <f>IFERROR(VLOOKUP(LEFT(A40,3),'200000487'!A:D,4,0),0)</f>
        <v>0</v>
      </c>
      <c r="AR40" s="16">
        <v>200000489</v>
      </c>
      <c r="AS40" s="16">
        <f>IFERROR(VLOOKUP(LEFT(A40,3),'200000489'!A:D,3,0),0)</f>
        <v>0</v>
      </c>
      <c r="AT40" s="16">
        <f>IFERROR(VLOOKUP(LEFT(A40,3),'200000489'!A:D,4,0),0)</f>
        <v>0</v>
      </c>
      <c r="AU40" s="16">
        <v>200004482</v>
      </c>
      <c r="AV40" s="16">
        <f>IFERROR(VLOOKUP(LEFT(A40,3),'200004482'!A:D,3,0),0)</f>
        <v>0</v>
      </c>
      <c r="AW40" s="16">
        <f>IFERROR(VLOOKUP(LEFT(A40,3),'200004482'!A:D,4,0),0)</f>
        <v>0</v>
      </c>
      <c r="AX40" s="17"/>
      <c r="AY40" s="17"/>
      <c r="AZ40" s="17"/>
      <c r="BA40" s="17"/>
      <c r="BB40" s="17"/>
      <c r="BC40" s="17"/>
      <c r="BD40" s="17"/>
    </row>
    <row r="41" spans="1:56" s="1" customFormat="1" hidden="1" x14ac:dyDescent="0.25">
      <c r="A41" s="18" t="s">
        <v>45</v>
      </c>
      <c r="B41" s="13">
        <v>200009093</v>
      </c>
      <c r="C41" s="14">
        <f>IFERROR(VLOOKUP(LEFT(A41,3),'200009093'!A:D,3,0),0)</f>
        <v>3</v>
      </c>
      <c r="D41" s="15">
        <f>IFERROR(VLOOKUP(LEFT(A41,3),'200009093'!A:D,4,0),0)</f>
        <v>5.59</v>
      </c>
      <c r="E41" s="13">
        <v>200008980</v>
      </c>
      <c r="F41" s="16">
        <f>IFERROR(VLOOKUP(LEFT(A41,3),'200008980'!A:D,3,0),0)</f>
        <v>0</v>
      </c>
      <c r="G41" s="16">
        <f>IFERROR(VLOOKUP(LEFT(A41,3),'200008980'!A:D,4,0),0)</f>
        <v>0</v>
      </c>
      <c r="H41" s="14">
        <v>200000216</v>
      </c>
      <c r="I41" s="14">
        <f>IFERROR(VLOOKUP(LEFT(A41,3),'200000216'!A:D,3,0),0)</f>
        <v>11</v>
      </c>
      <c r="J41" s="15">
        <f>IFERROR(VLOOKUP(LEFT(A41,3),'200000216'!A:D,4,0),0)</f>
        <v>1.6</v>
      </c>
      <c r="K41" s="13">
        <v>200008645</v>
      </c>
      <c r="L41" s="14">
        <f>IFERROR(VLOOKUP(LEFT(A41,3),'200008645'!A:D,3,0),0)</f>
        <v>2</v>
      </c>
      <c r="M41" s="15">
        <f>IFERROR(VLOOKUP(LEFT(A41,3),'200008645'!A:D,4,0),0)</f>
        <v>15.7</v>
      </c>
      <c r="N41" s="13">
        <v>200000149</v>
      </c>
      <c r="O41" s="16">
        <f>IFERROR(VLOOKUP(LEFT(A41,3),'200000149'!A:D,3,0),0)</f>
        <v>7</v>
      </c>
      <c r="P41" s="16">
        <f>IFERROR(VLOOKUP(LEFT(A41,3),'200000149'!A:D,4,0),0)</f>
        <v>0.68</v>
      </c>
      <c r="Q41" s="16">
        <v>200005224</v>
      </c>
      <c r="R41" s="16">
        <f>IFERROR(VLOOKUP(LEFT(A41,3),'200005224'!A:D,3,0),0)</f>
        <v>0</v>
      </c>
      <c r="S41" s="16">
        <f>IFERROR(VLOOKUP(LEFT(A41,3),'200005224'!A:D,4,0),0)</f>
        <v>0</v>
      </c>
      <c r="T41" s="16">
        <v>200009387</v>
      </c>
      <c r="U41" s="16">
        <f>IFERROR(VLOOKUP(LEFT(A41,3),'200009387'!A:D,3,0),0)</f>
        <v>6</v>
      </c>
      <c r="V41" s="16">
        <f>IFERROR(VLOOKUP(LEFT(A41,3),'200009387'!A:D,4,0),0)</f>
        <v>8.2100000000000009</v>
      </c>
      <c r="W41" s="16">
        <v>200000329</v>
      </c>
      <c r="X41" s="16">
        <f>IFERROR(VLOOKUP(LEFT(A41,3),'200000329'!A:D,3,0),0)</f>
        <v>13</v>
      </c>
      <c r="Y41" s="16">
        <f>IFERROR(VLOOKUP(LEFT(A41,3),'200000329'!A:D,4,0),0)</f>
        <v>3.43</v>
      </c>
      <c r="Z41" s="16">
        <v>200002569</v>
      </c>
      <c r="AA41" s="16">
        <f>IFERROR(VLOOKUP(LEFT(A41,3),'200002569'!A:D,3,0),0)</f>
        <v>2</v>
      </c>
      <c r="AB41" s="16">
        <f>IFERROR(VLOOKUP(LEFT(A41,3),'200002569'!A:D,4,0),0)</f>
        <v>7.92</v>
      </c>
      <c r="AC41" s="16">
        <v>200000321</v>
      </c>
      <c r="AD41" s="16">
        <f>IFERROR(VLOOKUP(LEFT(A41,3),'200000321'!A:D,3,0),0)</f>
        <v>0</v>
      </c>
      <c r="AE41" s="16">
        <f>IFERROR(VLOOKUP(LEFT(A41,3),'200000321'!A:D,4,0),0)</f>
        <v>0</v>
      </c>
      <c r="AF41" s="16">
        <v>200000521</v>
      </c>
      <c r="AG41" s="16">
        <f>IFERROR(VLOOKUP(LEFT(A41,3),'200000521'!A:D,3,0),0)</f>
        <v>0</v>
      </c>
      <c r="AH41" s="16">
        <f>IFERROR(VLOOKUP(LEFT(A41,3),'200000521'!A:D,4,0),0)</f>
        <v>0</v>
      </c>
      <c r="AI41" s="16">
        <v>200000739</v>
      </c>
      <c r="AJ41" s="16">
        <f>IFERROR(VLOOKUP(LEFT(A41,3),'200000739'!A:D,3,0),0)</f>
        <v>0</v>
      </c>
      <c r="AK41" s="16">
        <f>IFERROR(VLOOKUP(LEFT(A41,3),'200000739'!A:D,4,0),0)</f>
        <v>0</v>
      </c>
      <c r="AL41" s="16">
        <v>200000738</v>
      </c>
      <c r="AM41" s="16">
        <f>IFERROR(VLOOKUP(LEFT(A41,3),'200000738'!A:D,3,0),0)</f>
        <v>1</v>
      </c>
      <c r="AN41" s="16">
        <f>IFERROR(VLOOKUP(LEFT(A41,3),'200000738'!A:D,4,0),0)</f>
        <v>9.19</v>
      </c>
      <c r="AO41" s="16">
        <v>200000487</v>
      </c>
      <c r="AP41" s="16">
        <f>IFERROR(VLOOKUP(LEFT(A41,3),'200000487'!A:D,3,0),0)</f>
        <v>1</v>
      </c>
      <c r="AQ41" s="16">
        <f>IFERROR(VLOOKUP(LEFT(A41,3),'200000487'!A:D,4,0),0)</f>
        <v>15.26</v>
      </c>
      <c r="AR41" s="16">
        <v>200000489</v>
      </c>
      <c r="AS41" s="16">
        <f>IFERROR(VLOOKUP(LEFT(A41,3),'200000489'!A:D,3,0),0)</f>
        <v>0</v>
      </c>
      <c r="AT41" s="16">
        <f>IFERROR(VLOOKUP(LEFT(A41,3),'200000489'!A:D,4,0),0)</f>
        <v>0</v>
      </c>
      <c r="AU41" s="16">
        <v>200004482</v>
      </c>
      <c r="AV41" s="16">
        <f>IFERROR(VLOOKUP(LEFT(A41,3),'200004482'!A:D,3,0),0)</f>
        <v>0</v>
      </c>
      <c r="AW41" s="16">
        <f>IFERROR(VLOOKUP(LEFT(A41,3),'200004482'!A:D,4,0),0)</f>
        <v>0</v>
      </c>
      <c r="AX41" s="17"/>
      <c r="AY41" s="17"/>
      <c r="AZ41" s="17"/>
      <c r="BA41" s="17"/>
      <c r="BB41" s="17"/>
      <c r="BC41" s="17"/>
      <c r="BD41" s="17"/>
    </row>
    <row r="42" spans="1:56" s="1" customFormat="1" hidden="1" x14ac:dyDescent="0.25">
      <c r="A42" s="18" t="s">
        <v>46</v>
      </c>
      <c r="B42" s="13">
        <v>200009093</v>
      </c>
      <c r="C42" s="14">
        <f>IFERROR(VLOOKUP(LEFT(A42,3),'200009093'!A:D,3,0),0)</f>
        <v>2</v>
      </c>
      <c r="D42" s="15">
        <f>IFERROR(VLOOKUP(LEFT(A42,3),'200009093'!A:D,4,0),0)</f>
        <v>5.59</v>
      </c>
      <c r="E42" s="13">
        <v>200008980</v>
      </c>
      <c r="F42" s="16">
        <f>IFERROR(VLOOKUP(LEFT(A42,3),'200008980'!A:D,3,0),0)</f>
        <v>5</v>
      </c>
      <c r="G42" s="16">
        <f>IFERROR(VLOOKUP(LEFT(A42,3),'200008980'!A:D,4,0),0)</f>
        <v>3.45</v>
      </c>
      <c r="H42" s="14">
        <v>200000216</v>
      </c>
      <c r="I42" s="14">
        <f>IFERROR(VLOOKUP(LEFT(A42,3),'200000216'!A:D,3,0),0)</f>
        <v>5</v>
      </c>
      <c r="J42" s="15">
        <f>IFERROR(VLOOKUP(LEFT(A42,3),'200000216'!A:D,4,0),0)</f>
        <v>1.6</v>
      </c>
      <c r="K42" s="13">
        <v>200008645</v>
      </c>
      <c r="L42" s="14">
        <f>IFERROR(VLOOKUP(LEFT(A42,3),'200008645'!A:D,3,0),0)</f>
        <v>2</v>
      </c>
      <c r="M42" s="15">
        <f>IFERROR(VLOOKUP(LEFT(A42,3),'200008645'!A:D,4,0),0)</f>
        <v>15.7</v>
      </c>
      <c r="N42" s="13">
        <v>200000149</v>
      </c>
      <c r="O42" s="16">
        <f>IFERROR(VLOOKUP(LEFT(A42,3),'200000149'!A:D,3,0),0)</f>
        <v>7</v>
      </c>
      <c r="P42" s="16">
        <f>IFERROR(VLOOKUP(LEFT(A42,3),'200000149'!A:D,4,0),0)</f>
        <v>0.68</v>
      </c>
      <c r="Q42" s="16">
        <v>200005224</v>
      </c>
      <c r="R42" s="16">
        <f>IFERROR(VLOOKUP(LEFT(A42,3),'200005224'!A:D,3,0),0)</f>
        <v>0</v>
      </c>
      <c r="S42" s="16">
        <f>IFERROR(VLOOKUP(LEFT(A42,3),'200005224'!A:D,4,0),0)</f>
        <v>0</v>
      </c>
      <c r="T42" s="16">
        <v>200009387</v>
      </c>
      <c r="U42" s="16">
        <f>IFERROR(VLOOKUP(LEFT(A42,3),'200009387'!A:D,3,0),0)</f>
        <v>0</v>
      </c>
      <c r="V42" s="16">
        <f>IFERROR(VLOOKUP(LEFT(A42,3),'200009387'!A:D,4,0),0)</f>
        <v>0</v>
      </c>
      <c r="W42" s="16">
        <v>200000329</v>
      </c>
      <c r="X42" s="16">
        <f>IFERROR(VLOOKUP(LEFT(A42,3),'200000329'!A:D,3,0),0)</f>
        <v>0</v>
      </c>
      <c r="Y42" s="16">
        <f>IFERROR(VLOOKUP(LEFT(A42,3),'200000329'!A:D,4,0),0)</f>
        <v>0</v>
      </c>
      <c r="Z42" s="16">
        <v>200002569</v>
      </c>
      <c r="AA42" s="16">
        <f>IFERROR(VLOOKUP(LEFT(A42,3),'200002569'!A:D,3,0),0)</f>
        <v>0</v>
      </c>
      <c r="AB42" s="16">
        <f>IFERROR(VLOOKUP(LEFT(A42,3),'200002569'!A:D,4,0),0)</f>
        <v>0</v>
      </c>
      <c r="AC42" s="16">
        <v>200000321</v>
      </c>
      <c r="AD42" s="16">
        <f>IFERROR(VLOOKUP(LEFT(A42,3),'200000321'!A:D,3,0),0)</f>
        <v>0</v>
      </c>
      <c r="AE42" s="16">
        <f>IFERROR(VLOOKUP(LEFT(A42,3),'200000321'!A:D,4,0),0)</f>
        <v>0</v>
      </c>
      <c r="AF42" s="16">
        <v>200000521</v>
      </c>
      <c r="AG42" s="16">
        <f>IFERROR(VLOOKUP(LEFT(A42,3),'200000521'!A:D,3,0),0)</f>
        <v>5</v>
      </c>
      <c r="AH42" s="16">
        <f>IFERROR(VLOOKUP(LEFT(A42,3),'200000521'!A:D,4,0),0)</f>
        <v>2.99</v>
      </c>
      <c r="AI42" s="16">
        <v>200000739</v>
      </c>
      <c r="AJ42" s="16">
        <f>IFERROR(VLOOKUP(LEFT(A42,3),'200000739'!A:D,3,0),0)</f>
        <v>0</v>
      </c>
      <c r="AK42" s="16">
        <f>IFERROR(VLOOKUP(LEFT(A42,3),'200000739'!A:D,4,0),0)</f>
        <v>0</v>
      </c>
      <c r="AL42" s="16">
        <v>200000738</v>
      </c>
      <c r="AM42" s="16">
        <f>IFERROR(VLOOKUP(LEFT(A42,3),'200000738'!A:D,3,0),0)</f>
        <v>3</v>
      </c>
      <c r="AN42" s="16">
        <f>IFERROR(VLOOKUP(LEFT(A42,3),'200000738'!A:D,4,0),0)</f>
        <v>9.19</v>
      </c>
      <c r="AO42" s="16">
        <v>200000487</v>
      </c>
      <c r="AP42" s="16">
        <f>IFERROR(VLOOKUP(LEFT(A42,3),'200000487'!A:D,3,0),0)</f>
        <v>3</v>
      </c>
      <c r="AQ42" s="16">
        <f>IFERROR(VLOOKUP(LEFT(A42,3),'200000487'!A:D,4,0),0)</f>
        <v>15.26</v>
      </c>
      <c r="AR42" s="16">
        <v>200000489</v>
      </c>
      <c r="AS42" s="16">
        <f>IFERROR(VLOOKUP(LEFT(A42,3),'200000489'!A:D,3,0),0)</f>
        <v>0</v>
      </c>
      <c r="AT42" s="16">
        <f>IFERROR(VLOOKUP(LEFT(A42,3),'200000489'!A:D,4,0),0)</f>
        <v>0</v>
      </c>
      <c r="AU42" s="16">
        <v>200004482</v>
      </c>
      <c r="AV42" s="16">
        <f>IFERROR(VLOOKUP(LEFT(A42,3),'200004482'!A:D,3,0),0)</f>
        <v>0</v>
      </c>
      <c r="AW42" s="16">
        <f>IFERROR(VLOOKUP(LEFT(A42,3),'200004482'!A:D,4,0),0)</f>
        <v>0</v>
      </c>
      <c r="AX42" s="17"/>
      <c r="AY42" s="17"/>
      <c r="AZ42" s="17"/>
      <c r="BA42" s="17"/>
      <c r="BB42" s="17"/>
      <c r="BC42" s="17"/>
      <c r="BD42" s="17"/>
    </row>
    <row r="43" spans="1:56" s="1" customFormat="1" hidden="1" x14ac:dyDescent="0.25">
      <c r="A43" s="18" t="s">
        <v>47</v>
      </c>
      <c r="B43" s="13">
        <v>200009093</v>
      </c>
      <c r="C43" s="14">
        <f>IFERROR(VLOOKUP(LEFT(A43,3),'200009093'!A:D,3,0),0)</f>
        <v>2</v>
      </c>
      <c r="D43" s="15">
        <f>IFERROR(VLOOKUP(LEFT(A43,3),'200009093'!A:D,4,0),0)</f>
        <v>5.59</v>
      </c>
      <c r="E43" s="13">
        <v>200008980</v>
      </c>
      <c r="F43" s="16">
        <f>IFERROR(VLOOKUP(LEFT(A43,3),'200008980'!A:D,3,0),0)</f>
        <v>3</v>
      </c>
      <c r="G43" s="16">
        <f>IFERROR(VLOOKUP(LEFT(A43,3),'200008980'!A:D,4,0),0)</f>
        <v>3.45</v>
      </c>
      <c r="H43" s="14">
        <v>200000216</v>
      </c>
      <c r="I43" s="14">
        <f>IFERROR(VLOOKUP(LEFT(A43,3),'200000216'!A:D,3,0),0)</f>
        <v>8</v>
      </c>
      <c r="J43" s="15">
        <f>IFERROR(VLOOKUP(LEFT(A43,3),'200000216'!A:D,4,0),0)</f>
        <v>1.6</v>
      </c>
      <c r="K43" s="13">
        <v>200008645</v>
      </c>
      <c r="L43" s="14">
        <f>IFERROR(VLOOKUP(LEFT(A43,3),'200008645'!A:D,3,0),0)</f>
        <v>0</v>
      </c>
      <c r="M43" s="15">
        <f>IFERROR(VLOOKUP(LEFT(A43,3),'200008645'!A:D,4,0),0)</f>
        <v>0</v>
      </c>
      <c r="N43" s="13">
        <v>200000149</v>
      </c>
      <c r="O43" s="16">
        <f>IFERROR(VLOOKUP(LEFT(A43,3),'200000149'!A:D,3,0),0)</f>
        <v>4</v>
      </c>
      <c r="P43" s="16">
        <f>IFERROR(VLOOKUP(LEFT(A43,3),'200000149'!A:D,4,0),0)</f>
        <v>0.68</v>
      </c>
      <c r="Q43" s="16">
        <v>200005224</v>
      </c>
      <c r="R43" s="16">
        <f>IFERROR(VLOOKUP(LEFT(A43,3),'200005224'!A:D,3,0),0)</f>
        <v>0</v>
      </c>
      <c r="S43" s="16">
        <f>IFERROR(VLOOKUP(LEFT(A43,3),'200005224'!A:D,4,0),0)</f>
        <v>0</v>
      </c>
      <c r="T43" s="16">
        <v>200009387</v>
      </c>
      <c r="U43" s="16">
        <f>IFERROR(VLOOKUP(LEFT(A43,3),'200009387'!A:D,3,0),0)</f>
        <v>0</v>
      </c>
      <c r="V43" s="16">
        <f>IFERROR(VLOOKUP(LEFT(A43,3),'200009387'!A:D,4,0),0)</f>
        <v>0</v>
      </c>
      <c r="W43" s="16">
        <v>200000329</v>
      </c>
      <c r="X43" s="16">
        <f>IFERROR(VLOOKUP(LEFT(A43,3),'200000329'!A:D,3,0),0)</f>
        <v>8</v>
      </c>
      <c r="Y43" s="16">
        <f>IFERROR(VLOOKUP(LEFT(A43,3),'200000329'!A:D,4,0),0)</f>
        <v>3.43</v>
      </c>
      <c r="Z43" s="16">
        <v>200002569</v>
      </c>
      <c r="AA43" s="16">
        <f>IFERROR(VLOOKUP(LEFT(A43,3),'200002569'!A:D,3,0),0)</f>
        <v>0</v>
      </c>
      <c r="AB43" s="16">
        <f>IFERROR(VLOOKUP(LEFT(A43,3),'200002569'!A:D,4,0),0)</f>
        <v>0</v>
      </c>
      <c r="AC43" s="16">
        <v>200000321</v>
      </c>
      <c r="AD43" s="16">
        <f>IFERROR(VLOOKUP(LEFT(A43,3),'200000321'!A:D,3,0),0)</f>
        <v>0</v>
      </c>
      <c r="AE43" s="16">
        <f>IFERROR(VLOOKUP(LEFT(A43,3),'200000321'!A:D,4,0),0)</f>
        <v>0</v>
      </c>
      <c r="AF43" s="16">
        <v>200000521</v>
      </c>
      <c r="AG43" s="16">
        <f>IFERROR(VLOOKUP(LEFT(A43,3),'200000521'!A:D,3,0),0)</f>
        <v>2</v>
      </c>
      <c r="AH43" s="16">
        <f>IFERROR(VLOOKUP(LEFT(A43,3),'200000521'!A:D,4,0),0)</f>
        <v>2.99</v>
      </c>
      <c r="AI43" s="16">
        <v>200000739</v>
      </c>
      <c r="AJ43" s="16">
        <f>IFERROR(VLOOKUP(LEFT(A43,3),'200000739'!A:D,3,0),0)</f>
        <v>0</v>
      </c>
      <c r="AK43" s="16">
        <f>IFERROR(VLOOKUP(LEFT(A43,3),'200000739'!A:D,4,0),0)</f>
        <v>0</v>
      </c>
      <c r="AL43" s="16">
        <v>200000738</v>
      </c>
      <c r="AM43" s="16">
        <f>IFERROR(VLOOKUP(LEFT(A43,3),'200000738'!A:D,3,0),0)</f>
        <v>1</v>
      </c>
      <c r="AN43" s="16">
        <f>IFERROR(VLOOKUP(LEFT(A43,3),'200000738'!A:D,4,0),0)</f>
        <v>9.19</v>
      </c>
      <c r="AO43" s="16">
        <v>200000487</v>
      </c>
      <c r="AP43" s="16">
        <f>IFERROR(VLOOKUP(LEFT(A43,3),'200000487'!A:D,3,0),0)</f>
        <v>0</v>
      </c>
      <c r="AQ43" s="16">
        <f>IFERROR(VLOOKUP(LEFT(A43,3),'200000487'!A:D,4,0),0)</f>
        <v>0</v>
      </c>
      <c r="AR43" s="16">
        <v>200000489</v>
      </c>
      <c r="AS43" s="16">
        <f>IFERROR(VLOOKUP(LEFT(A43,3),'200000489'!A:D,3,0),0)</f>
        <v>0</v>
      </c>
      <c r="AT43" s="16">
        <f>IFERROR(VLOOKUP(LEFT(A43,3),'200000489'!A:D,4,0),0)</f>
        <v>0</v>
      </c>
      <c r="AU43" s="16">
        <v>200004482</v>
      </c>
      <c r="AV43" s="16">
        <f>IFERROR(VLOOKUP(LEFT(A43,3),'200004482'!A:D,3,0),0)</f>
        <v>0</v>
      </c>
      <c r="AW43" s="16">
        <f>IFERROR(VLOOKUP(LEFT(A43,3),'200004482'!A:D,4,0),0)</f>
        <v>0</v>
      </c>
      <c r="AX43" s="17"/>
      <c r="AY43" s="17"/>
      <c r="AZ43" s="17"/>
      <c r="BA43" s="17"/>
      <c r="BB43" s="17"/>
      <c r="BC43" s="17"/>
      <c r="BD43" s="17"/>
    </row>
    <row r="44" spans="1:56" s="1" customFormat="1" hidden="1" x14ac:dyDescent="0.25">
      <c r="A44" s="18" t="s">
        <v>48</v>
      </c>
      <c r="B44" s="13">
        <v>200009093</v>
      </c>
      <c r="C44" s="14">
        <f>IFERROR(VLOOKUP(LEFT(A44,3),'200009093'!A:D,3,0),0)</f>
        <v>0</v>
      </c>
      <c r="D44" s="15">
        <f>IFERROR(VLOOKUP(LEFT(A44,3),'200009093'!A:D,4,0),0)</f>
        <v>0</v>
      </c>
      <c r="E44" s="13">
        <v>200008980</v>
      </c>
      <c r="F44" s="16">
        <f>IFERROR(VLOOKUP(LEFT(A44,3),'200008980'!A:D,3,0),0)</f>
        <v>1</v>
      </c>
      <c r="G44" s="16">
        <f>IFERROR(VLOOKUP(LEFT(A44,3),'200008980'!A:D,4,0),0)</f>
        <v>3.45</v>
      </c>
      <c r="H44" s="14">
        <v>200000216</v>
      </c>
      <c r="I44" s="14">
        <f>IFERROR(VLOOKUP(LEFT(A44,3),'200000216'!A:D,3,0),0)</f>
        <v>0</v>
      </c>
      <c r="J44" s="15">
        <f>IFERROR(VLOOKUP(LEFT(A44,3),'200000216'!A:D,4,0),0)</f>
        <v>0</v>
      </c>
      <c r="K44" s="13">
        <v>200008645</v>
      </c>
      <c r="L44" s="14">
        <f>IFERROR(VLOOKUP(LEFT(A44,3),'200008645'!A:D,3,0),0)</f>
        <v>0</v>
      </c>
      <c r="M44" s="15">
        <f>IFERROR(VLOOKUP(LEFT(A44,3),'200008645'!A:D,4,0),0)</f>
        <v>0</v>
      </c>
      <c r="N44" s="13">
        <v>200000149</v>
      </c>
      <c r="O44" s="16">
        <f>IFERROR(VLOOKUP(LEFT(A44,3),'200000149'!A:D,3,0),0)</f>
        <v>0</v>
      </c>
      <c r="P44" s="16">
        <f>IFERROR(VLOOKUP(LEFT(A44,3),'200000149'!A:D,4,0),0)</f>
        <v>0</v>
      </c>
      <c r="Q44" s="16">
        <v>200005224</v>
      </c>
      <c r="R44" s="16">
        <f>IFERROR(VLOOKUP(LEFT(A44,3),'200005224'!A:D,3,0),0)</f>
        <v>5</v>
      </c>
      <c r="S44" s="16">
        <f>IFERROR(VLOOKUP(LEFT(A44,3),'200005224'!A:D,4,0),0)</f>
        <v>5.19</v>
      </c>
      <c r="T44" s="16">
        <v>200009387</v>
      </c>
      <c r="U44" s="16">
        <f>IFERROR(VLOOKUP(LEFT(A44,3),'200009387'!A:D,3,0),0)</f>
        <v>0</v>
      </c>
      <c r="V44" s="16">
        <f>IFERROR(VLOOKUP(LEFT(A44,3),'200009387'!A:D,4,0),0)</f>
        <v>0</v>
      </c>
      <c r="W44" s="16">
        <v>200000329</v>
      </c>
      <c r="X44" s="16">
        <f>IFERROR(VLOOKUP(LEFT(A44,3),'200000329'!A:D,3,0),0)</f>
        <v>3</v>
      </c>
      <c r="Y44" s="16">
        <f>IFERROR(VLOOKUP(LEFT(A44,3),'200000329'!A:D,4,0),0)</f>
        <v>3.43</v>
      </c>
      <c r="Z44" s="16">
        <v>200002569</v>
      </c>
      <c r="AA44" s="16">
        <f>IFERROR(VLOOKUP(LEFT(A44,3),'200002569'!A:D,3,0),0)</f>
        <v>0</v>
      </c>
      <c r="AB44" s="16">
        <f>IFERROR(VLOOKUP(LEFT(A44,3),'200002569'!A:D,4,0),0)</f>
        <v>0</v>
      </c>
      <c r="AC44" s="16">
        <v>200000321</v>
      </c>
      <c r="AD44" s="16">
        <f>IFERROR(VLOOKUP(LEFT(A44,3),'200000321'!A:D,3,0),0)</f>
        <v>0</v>
      </c>
      <c r="AE44" s="16">
        <f>IFERROR(VLOOKUP(LEFT(A44,3),'200000321'!A:D,4,0),0)</f>
        <v>0</v>
      </c>
      <c r="AF44" s="16">
        <v>200000521</v>
      </c>
      <c r="AG44" s="16">
        <f>IFERROR(VLOOKUP(LEFT(A44,3),'200000521'!A:D,3,0),0)</f>
        <v>2</v>
      </c>
      <c r="AH44" s="16">
        <f>IFERROR(VLOOKUP(LEFT(A44,3),'200000521'!A:D,4,0),0)</f>
        <v>2.99</v>
      </c>
      <c r="AI44" s="16">
        <v>200000739</v>
      </c>
      <c r="AJ44" s="16">
        <f>IFERROR(VLOOKUP(LEFT(A44,3),'200000739'!A:D,3,0),0)</f>
        <v>1</v>
      </c>
      <c r="AK44" s="16">
        <f>IFERROR(VLOOKUP(LEFT(A44,3),'200000739'!A:D,4,0),0)</f>
        <v>27.47</v>
      </c>
      <c r="AL44" s="16">
        <v>200000738</v>
      </c>
      <c r="AM44" s="16">
        <f>IFERROR(VLOOKUP(LEFT(A44,3),'200000738'!A:D,3,0),0)</f>
        <v>2</v>
      </c>
      <c r="AN44" s="16">
        <f>IFERROR(VLOOKUP(LEFT(A44,3),'200000738'!A:D,4,0),0)</f>
        <v>9.19</v>
      </c>
      <c r="AO44" s="16">
        <v>200000487</v>
      </c>
      <c r="AP44" s="16">
        <f>IFERROR(VLOOKUP(LEFT(A44,3),'200000487'!A:D,3,0),0)</f>
        <v>2</v>
      </c>
      <c r="AQ44" s="16">
        <f>IFERROR(VLOOKUP(LEFT(A44,3),'200000487'!A:D,4,0),0)</f>
        <v>15.26</v>
      </c>
      <c r="AR44" s="16">
        <v>200000489</v>
      </c>
      <c r="AS44" s="16">
        <f>IFERROR(VLOOKUP(LEFT(A44,3),'200000489'!A:D,3,0),0)</f>
        <v>0</v>
      </c>
      <c r="AT44" s="16">
        <f>IFERROR(VLOOKUP(LEFT(A44,3),'200000489'!A:D,4,0),0)</f>
        <v>0</v>
      </c>
      <c r="AU44" s="16">
        <v>200004482</v>
      </c>
      <c r="AV44" s="16">
        <f>IFERROR(VLOOKUP(LEFT(A44,3),'200004482'!A:D,3,0),0)</f>
        <v>0</v>
      </c>
      <c r="AW44" s="16">
        <f>IFERROR(VLOOKUP(LEFT(A44,3),'200004482'!A:D,4,0),0)</f>
        <v>0</v>
      </c>
      <c r="AX44" s="17"/>
      <c r="AY44" s="17"/>
      <c r="AZ44" s="17"/>
      <c r="BA44" s="17"/>
      <c r="BB44" s="17"/>
      <c r="BC44" s="17"/>
      <c r="BD44" s="17"/>
    </row>
    <row r="45" spans="1:56" s="1" customFormat="1" hidden="1" x14ac:dyDescent="0.25">
      <c r="A45" s="18" t="s">
        <v>49</v>
      </c>
      <c r="B45" s="13">
        <v>200009093</v>
      </c>
      <c r="C45" s="14">
        <f>IFERROR(VLOOKUP(LEFT(A45,3),'200009093'!A:D,3,0),0)</f>
        <v>8</v>
      </c>
      <c r="D45" s="15">
        <f>IFERROR(VLOOKUP(LEFT(A45,3),'200009093'!A:D,4,0),0)</f>
        <v>5.59</v>
      </c>
      <c r="E45" s="13">
        <v>200008980</v>
      </c>
      <c r="F45" s="16">
        <f>IFERROR(VLOOKUP(LEFT(A45,3),'200008980'!A:D,3,0),0)</f>
        <v>2</v>
      </c>
      <c r="G45" s="16">
        <f>IFERROR(VLOOKUP(LEFT(A45,3),'200008980'!A:D,4,0),0)</f>
        <v>3.45</v>
      </c>
      <c r="H45" s="14">
        <v>200000216</v>
      </c>
      <c r="I45" s="14">
        <f>IFERROR(VLOOKUP(LEFT(A45,3),'200000216'!A:D,3,0),0)</f>
        <v>6</v>
      </c>
      <c r="J45" s="15">
        <f>IFERROR(VLOOKUP(LEFT(A45,3),'200000216'!A:D,4,0),0)</f>
        <v>1.6</v>
      </c>
      <c r="K45" s="13">
        <v>200008645</v>
      </c>
      <c r="L45" s="14">
        <f>IFERROR(VLOOKUP(LEFT(A45,3),'200008645'!A:D,3,0),0)</f>
        <v>0</v>
      </c>
      <c r="M45" s="15">
        <f>IFERROR(VLOOKUP(LEFT(A45,3),'200008645'!A:D,4,0),0)</f>
        <v>0</v>
      </c>
      <c r="N45" s="13">
        <v>200000149</v>
      </c>
      <c r="O45" s="16">
        <f>IFERROR(VLOOKUP(LEFT(A45,3),'200000149'!A:D,3,0),0)</f>
        <v>4</v>
      </c>
      <c r="P45" s="16">
        <f>IFERROR(VLOOKUP(LEFT(A45,3),'200000149'!A:D,4,0),0)</f>
        <v>0.68</v>
      </c>
      <c r="Q45" s="16">
        <v>200005224</v>
      </c>
      <c r="R45" s="16">
        <f>IFERROR(VLOOKUP(LEFT(A45,3),'200005224'!A:D,3,0),0)</f>
        <v>2</v>
      </c>
      <c r="S45" s="16">
        <f>IFERROR(VLOOKUP(LEFT(A45,3),'200005224'!A:D,4,0),0)</f>
        <v>5.19</v>
      </c>
      <c r="T45" s="16">
        <v>200009387</v>
      </c>
      <c r="U45" s="16">
        <f>IFERROR(VLOOKUP(LEFT(A45,3),'200009387'!A:D,3,0),0)</f>
        <v>3</v>
      </c>
      <c r="V45" s="16">
        <f>IFERROR(VLOOKUP(LEFT(A45,3),'200009387'!A:D,4,0),0)</f>
        <v>8.2100000000000009</v>
      </c>
      <c r="W45" s="16">
        <v>200000329</v>
      </c>
      <c r="X45" s="16">
        <f>IFERROR(VLOOKUP(LEFT(A45,3),'200000329'!A:D,3,0),0)</f>
        <v>9</v>
      </c>
      <c r="Y45" s="16">
        <f>IFERROR(VLOOKUP(LEFT(A45,3),'200000329'!A:D,4,0),0)</f>
        <v>3.43</v>
      </c>
      <c r="Z45" s="16">
        <v>200002569</v>
      </c>
      <c r="AA45" s="16">
        <f>IFERROR(VLOOKUP(LEFT(A45,3),'200002569'!A:D,3,0),0)</f>
        <v>4</v>
      </c>
      <c r="AB45" s="16">
        <f>IFERROR(VLOOKUP(LEFT(A45,3),'200002569'!A:D,4,0),0)</f>
        <v>7.92</v>
      </c>
      <c r="AC45" s="16">
        <v>200000321</v>
      </c>
      <c r="AD45" s="16">
        <f>IFERROR(VLOOKUP(LEFT(A45,3),'200000321'!A:D,3,0),0)</f>
        <v>1</v>
      </c>
      <c r="AE45" s="16">
        <f>IFERROR(VLOOKUP(LEFT(A45,3),'200000321'!A:D,4,0),0)</f>
        <v>12.95</v>
      </c>
      <c r="AF45" s="16">
        <v>200000521</v>
      </c>
      <c r="AG45" s="16">
        <f>IFERROR(VLOOKUP(LEFT(A45,3),'200000521'!A:D,3,0),0)</f>
        <v>6</v>
      </c>
      <c r="AH45" s="16">
        <f>IFERROR(VLOOKUP(LEFT(A45,3),'200000521'!A:D,4,0),0)</f>
        <v>2.99</v>
      </c>
      <c r="AI45" s="16">
        <v>200000739</v>
      </c>
      <c r="AJ45" s="16">
        <f>IFERROR(VLOOKUP(LEFT(A45,3),'200000739'!A:D,3,0),0)</f>
        <v>0</v>
      </c>
      <c r="AK45" s="16">
        <f>IFERROR(VLOOKUP(LEFT(A45,3),'200000739'!A:D,4,0),0)</f>
        <v>0</v>
      </c>
      <c r="AL45" s="16">
        <v>200000738</v>
      </c>
      <c r="AM45" s="16">
        <f>IFERROR(VLOOKUP(LEFT(A45,3),'200000738'!A:D,3,0),0)</f>
        <v>3</v>
      </c>
      <c r="AN45" s="16">
        <f>IFERROR(VLOOKUP(LEFT(A45,3),'200000738'!A:D,4,0),0)</f>
        <v>9.19</v>
      </c>
      <c r="AO45" s="16">
        <v>200000487</v>
      </c>
      <c r="AP45" s="16">
        <f>IFERROR(VLOOKUP(LEFT(A45,3),'200000487'!A:D,3,0),0)</f>
        <v>3</v>
      </c>
      <c r="AQ45" s="16">
        <f>IFERROR(VLOOKUP(LEFT(A45,3),'200000487'!A:D,4,0),0)</f>
        <v>15.26</v>
      </c>
      <c r="AR45" s="16">
        <v>200000489</v>
      </c>
      <c r="AS45" s="16">
        <f>IFERROR(VLOOKUP(LEFT(A45,3),'200000489'!A:D,3,0),0)</f>
        <v>0</v>
      </c>
      <c r="AT45" s="16">
        <f>IFERROR(VLOOKUP(LEFT(A45,3),'200000489'!A:D,4,0),0)</f>
        <v>0</v>
      </c>
      <c r="AU45" s="16">
        <v>200004482</v>
      </c>
      <c r="AV45" s="16">
        <f>IFERROR(VLOOKUP(LEFT(A45,3),'200004482'!A:D,3,0),0)</f>
        <v>0</v>
      </c>
      <c r="AW45" s="16">
        <f>IFERROR(VLOOKUP(LEFT(A45,3),'200004482'!A:D,4,0),0)</f>
        <v>0</v>
      </c>
      <c r="AX45" s="17"/>
      <c r="AY45" s="17"/>
      <c r="AZ45" s="17"/>
      <c r="BA45" s="17"/>
      <c r="BB45" s="17"/>
      <c r="BC45" s="17"/>
      <c r="BD45" s="17"/>
    </row>
    <row r="46" spans="1:56" s="1" customFormat="1" hidden="1" x14ac:dyDescent="0.25">
      <c r="A46" s="18" t="s">
        <v>50</v>
      </c>
      <c r="B46" s="13">
        <v>200009093</v>
      </c>
      <c r="C46" s="14">
        <f>IFERROR(VLOOKUP(LEFT(A46,3),'200009093'!A:D,3,0),0)</f>
        <v>3</v>
      </c>
      <c r="D46" s="15">
        <f>IFERROR(VLOOKUP(LEFT(A46,3),'200009093'!A:D,4,0),0)</f>
        <v>5.59</v>
      </c>
      <c r="E46" s="13">
        <v>200008980</v>
      </c>
      <c r="F46" s="16">
        <f>IFERROR(VLOOKUP(LEFT(A46,3),'200008980'!A:D,3,0),0)</f>
        <v>1</v>
      </c>
      <c r="G46" s="16">
        <f>IFERROR(VLOOKUP(LEFT(A46,3),'200008980'!A:D,4,0),0)</f>
        <v>3.45</v>
      </c>
      <c r="H46" s="14">
        <v>200000216</v>
      </c>
      <c r="I46" s="14">
        <f>IFERROR(VLOOKUP(LEFT(A46,3),'200000216'!A:D,3,0),0)</f>
        <v>0</v>
      </c>
      <c r="J46" s="15">
        <f>IFERROR(VLOOKUP(LEFT(A46,3),'200000216'!A:D,4,0),0)</f>
        <v>0</v>
      </c>
      <c r="K46" s="13">
        <v>200008645</v>
      </c>
      <c r="L46" s="14">
        <f>IFERROR(VLOOKUP(LEFT(A46,3),'200008645'!A:D,3,0),0)</f>
        <v>0</v>
      </c>
      <c r="M46" s="15">
        <f>IFERROR(VLOOKUP(LEFT(A46,3),'200008645'!A:D,4,0),0)</f>
        <v>0</v>
      </c>
      <c r="N46" s="13">
        <v>200000149</v>
      </c>
      <c r="O46" s="16">
        <f>IFERROR(VLOOKUP(LEFT(A46,3),'200000149'!A:D,3,0),0)</f>
        <v>0</v>
      </c>
      <c r="P46" s="16">
        <f>IFERROR(VLOOKUP(LEFT(A46,3),'200000149'!A:D,4,0),0)</f>
        <v>0</v>
      </c>
      <c r="Q46" s="16">
        <v>200005224</v>
      </c>
      <c r="R46" s="16">
        <f>IFERROR(VLOOKUP(LEFT(A46,3),'200005224'!A:D,3,0),0)</f>
        <v>0</v>
      </c>
      <c r="S46" s="16">
        <f>IFERROR(VLOOKUP(LEFT(A46,3),'200005224'!A:D,4,0),0)</f>
        <v>0</v>
      </c>
      <c r="T46" s="16">
        <v>200009387</v>
      </c>
      <c r="U46" s="16">
        <f>IFERROR(VLOOKUP(LEFT(A46,3),'200009387'!A:D,3,0),0)</f>
        <v>0</v>
      </c>
      <c r="V46" s="16">
        <f>IFERROR(VLOOKUP(LEFT(A46,3),'200009387'!A:D,4,0),0)</f>
        <v>0</v>
      </c>
      <c r="W46" s="16">
        <v>200000329</v>
      </c>
      <c r="X46" s="16">
        <f>IFERROR(VLOOKUP(LEFT(A46,3),'200000329'!A:D,3,0),0)</f>
        <v>8</v>
      </c>
      <c r="Y46" s="16">
        <f>IFERROR(VLOOKUP(LEFT(A46,3),'200000329'!A:D,4,0),0)</f>
        <v>3.43</v>
      </c>
      <c r="Z46" s="16">
        <v>200002569</v>
      </c>
      <c r="AA46" s="16">
        <f>IFERROR(VLOOKUP(LEFT(A46,3),'200002569'!A:D,3,0),0)</f>
        <v>2</v>
      </c>
      <c r="AB46" s="16">
        <f>IFERROR(VLOOKUP(LEFT(A46,3),'200002569'!A:D,4,0),0)</f>
        <v>7.92</v>
      </c>
      <c r="AC46" s="16">
        <v>200000321</v>
      </c>
      <c r="AD46" s="16">
        <f>IFERROR(VLOOKUP(LEFT(A46,3),'200000321'!A:D,3,0),0)</f>
        <v>0</v>
      </c>
      <c r="AE46" s="16">
        <f>IFERROR(VLOOKUP(LEFT(A46,3),'200000321'!A:D,4,0),0)</f>
        <v>0</v>
      </c>
      <c r="AF46" s="16">
        <v>200000521</v>
      </c>
      <c r="AG46" s="16">
        <f>IFERROR(VLOOKUP(LEFT(A46,3),'200000521'!A:D,3,0),0)</f>
        <v>5</v>
      </c>
      <c r="AH46" s="16">
        <f>IFERROR(VLOOKUP(LEFT(A46,3),'200000521'!A:D,4,0),0)</f>
        <v>2.99</v>
      </c>
      <c r="AI46" s="16">
        <v>200000739</v>
      </c>
      <c r="AJ46" s="16">
        <f>IFERROR(VLOOKUP(LEFT(A46,3),'200000739'!A:D,3,0),0)</f>
        <v>0</v>
      </c>
      <c r="AK46" s="16">
        <f>IFERROR(VLOOKUP(LEFT(A46,3),'200000739'!A:D,4,0),0)</f>
        <v>0</v>
      </c>
      <c r="AL46" s="16">
        <v>200000738</v>
      </c>
      <c r="AM46" s="16">
        <f>IFERROR(VLOOKUP(LEFT(A46,3),'200000738'!A:D,3,0),0)</f>
        <v>4</v>
      </c>
      <c r="AN46" s="16">
        <f>IFERROR(VLOOKUP(LEFT(A46,3),'200000738'!A:D,4,0),0)</f>
        <v>9.19</v>
      </c>
      <c r="AO46" s="16">
        <v>200000487</v>
      </c>
      <c r="AP46" s="16">
        <f>IFERROR(VLOOKUP(LEFT(A46,3),'200000487'!A:D,3,0),0)</f>
        <v>0</v>
      </c>
      <c r="AQ46" s="16">
        <f>IFERROR(VLOOKUP(LEFT(A46,3),'200000487'!A:D,4,0),0)</f>
        <v>0</v>
      </c>
      <c r="AR46" s="16">
        <v>200000489</v>
      </c>
      <c r="AS46" s="16">
        <f>IFERROR(VLOOKUP(LEFT(A46,3),'200000489'!A:D,3,0),0)</f>
        <v>0</v>
      </c>
      <c r="AT46" s="16">
        <f>IFERROR(VLOOKUP(LEFT(A46,3),'200000489'!A:D,4,0),0)</f>
        <v>0</v>
      </c>
      <c r="AU46" s="16">
        <v>200004482</v>
      </c>
      <c r="AV46" s="16">
        <f>IFERROR(VLOOKUP(LEFT(A46,3),'200004482'!A:D,3,0),0)</f>
        <v>0</v>
      </c>
      <c r="AW46" s="16">
        <f>IFERROR(VLOOKUP(LEFT(A46,3),'200004482'!A:D,4,0),0)</f>
        <v>0</v>
      </c>
      <c r="AX46" s="17"/>
      <c r="AY46" s="17"/>
      <c r="AZ46" s="17"/>
      <c r="BA46" s="17"/>
      <c r="BB46" s="17"/>
      <c r="BC46" s="17"/>
      <c r="BD46" s="17"/>
    </row>
    <row r="47" spans="1:56" s="1" customFormat="1" hidden="1" x14ac:dyDescent="0.25">
      <c r="A47" s="18" t="s">
        <v>51</v>
      </c>
      <c r="B47" s="13">
        <v>200009093</v>
      </c>
      <c r="C47" s="14">
        <f>IFERROR(VLOOKUP(LEFT(A47,3),'200009093'!A:D,3,0),0)</f>
        <v>4</v>
      </c>
      <c r="D47" s="15">
        <f>IFERROR(VLOOKUP(LEFT(A47,3),'200009093'!A:D,4,0),0)</f>
        <v>5.59</v>
      </c>
      <c r="E47" s="13">
        <v>200008980</v>
      </c>
      <c r="F47" s="16">
        <f>IFERROR(VLOOKUP(LEFT(A47,3),'200008980'!A:D,3,0),0)</f>
        <v>2</v>
      </c>
      <c r="G47" s="16">
        <f>IFERROR(VLOOKUP(LEFT(A47,3),'200008980'!A:D,4,0),0)</f>
        <v>3.45</v>
      </c>
      <c r="H47" s="14">
        <v>200000216</v>
      </c>
      <c r="I47" s="14">
        <f>IFERROR(VLOOKUP(LEFT(A47,3),'200000216'!A:D,3,0),0)</f>
        <v>9</v>
      </c>
      <c r="J47" s="15">
        <f>IFERROR(VLOOKUP(LEFT(A47,3),'200000216'!A:D,4,0),0)</f>
        <v>1.6</v>
      </c>
      <c r="K47" s="13">
        <v>200008645</v>
      </c>
      <c r="L47" s="14">
        <f>IFERROR(VLOOKUP(LEFT(A47,3),'200008645'!A:D,3,0),0)</f>
        <v>0</v>
      </c>
      <c r="M47" s="15">
        <f>IFERROR(VLOOKUP(LEFT(A47,3),'200008645'!A:D,4,0),0)</f>
        <v>0</v>
      </c>
      <c r="N47" s="13">
        <v>200000149</v>
      </c>
      <c r="O47" s="16">
        <f>IFERROR(VLOOKUP(LEFT(A47,3),'200000149'!A:D,3,0),0)</f>
        <v>0</v>
      </c>
      <c r="P47" s="16">
        <f>IFERROR(VLOOKUP(LEFT(A47,3),'200000149'!A:D,4,0),0)</f>
        <v>0</v>
      </c>
      <c r="Q47" s="16">
        <v>200005224</v>
      </c>
      <c r="R47" s="16">
        <f>IFERROR(VLOOKUP(LEFT(A47,3),'200005224'!A:D,3,0),0)</f>
        <v>0</v>
      </c>
      <c r="S47" s="16">
        <f>IFERROR(VLOOKUP(LEFT(A47,3),'200005224'!A:D,4,0),0)</f>
        <v>0</v>
      </c>
      <c r="T47" s="16">
        <v>200009387</v>
      </c>
      <c r="U47" s="16">
        <f>IFERROR(VLOOKUP(LEFT(A47,3),'200009387'!A:D,3,0),0)</f>
        <v>0</v>
      </c>
      <c r="V47" s="16">
        <f>IFERROR(VLOOKUP(LEFT(A47,3),'200009387'!A:D,4,0),0)</f>
        <v>0</v>
      </c>
      <c r="W47" s="16">
        <v>200000329</v>
      </c>
      <c r="X47" s="16">
        <f>IFERROR(VLOOKUP(LEFT(A47,3),'200000329'!A:D,3,0),0)</f>
        <v>2</v>
      </c>
      <c r="Y47" s="16">
        <f>IFERROR(VLOOKUP(LEFT(A47,3),'200000329'!A:D,4,0),0)</f>
        <v>3.43</v>
      </c>
      <c r="Z47" s="16">
        <v>200002569</v>
      </c>
      <c r="AA47" s="16">
        <f>IFERROR(VLOOKUP(LEFT(A47,3),'200002569'!A:D,3,0),0)</f>
        <v>0</v>
      </c>
      <c r="AB47" s="16">
        <f>IFERROR(VLOOKUP(LEFT(A47,3),'200002569'!A:D,4,0),0)</f>
        <v>0</v>
      </c>
      <c r="AC47" s="16">
        <v>200000321</v>
      </c>
      <c r="AD47" s="16">
        <f>IFERROR(VLOOKUP(LEFT(A47,3),'200000321'!A:D,3,0),0)</f>
        <v>0</v>
      </c>
      <c r="AE47" s="16">
        <f>IFERROR(VLOOKUP(LEFT(A47,3),'200000321'!A:D,4,0),0)</f>
        <v>0</v>
      </c>
      <c r="AF47" s="16">
        <v>200000521</v>
      </c>
      <c r="AG47" s="16">
        <f>IFERROR(VLOOKUP(LEFT(A47,3),'200000521'!A:D,3,0),0)</f>
        <v>4</v>
      </c>
      <c r="AH47" s="16">
        <f>IFERROR(VLOOKUP(LEFT(A47,3),'200000521'!A:D,4,0),0)</f>
        <v>2.99</v>
      </c>
      <c r="AI47" s="16">
        <v>200000739</v>
      </c>
      <c r="AJ47" s="16">
        <f>IFERROR(VLOOKUP(LEFT(A47,3),'200000739'!A:D,3,0),0)</f>
        <v>1</v>
      </c>
      <c r="AK47" s="16">
        <f>IFERROR(VLOOKUP(LEFT(A47,3),'200000739'!A:D,4,0),0)</f>
        <v>27.47</v>
      </c>
      <c r="AL47" s="16">
        <v>200000738</v>
      </c>
      <c r="AM47" s="16">
        <f>IFERROR(VLOOKUP(LEFT(A47,3),'200000738'!A:D,3,0),0)</f>
        <v>4</v>
      </c>
      <c r="AN47" s="16">
        <f>IFERROR(VLOOKUP(LEFT(A47,3),'200000738'!A:D,4,0),0)</f>
        <v>9.19</v>
      </c>
      <c r="AO47" s="16">
        <v>200000487</v>
      </c>
      <c r="AP47" s="16">
        <f>IFERROR(VLOOKUP(LEFT(A47,3),'200000487'!A:D,3,0),0)</f>
        <v>0</v>
      </c>
      <c r="AQ47" s="16">
        <f>IFERROR(VLOOKUP(LEFT(A47,3),'200000487'!A:D,4,0),0)</f>
        <v>0</v>
      </c>
      <c r="AR47" s="16">
        <v>200000489</v>
      </c>
      <c r="AS47" s="16">
        <f>IFERROR(VLOOKUP(LEFT(A47,3),'200000489'!A:D,3,0),0)</f>
        <v>0</v>
      </c>
      <c r="AT47" s="16">
        <f>IFERROR(VLOOKUP(LEFT(A47,3),'200000489'!A:D,4,0),0)</f>
        <v>0</v>
      </c>
      <c r="AU47" s="16">
        <v>200004482</v>
      </c>
      <c r="AV47" s="16">
        <f>IFERROR(VLOOKUP(LEFT(A47,3),'200004482'!A:D,3,0),0)</f>
        <v>0</v>
      </c>
      <c r="AW47" s="16">
        <f>IFERROR(VLOOKUP(LEFT(A47,3),'200004482'!A:D,4,0),0)</f>
        <v>0</v>
      </c>
      <c r="AX47" s="17"/>
      <c r="AY47" s="17"/>
      <c r="AZ47" s="17"/>
      <c r="BA47" s="17"/>
      <c r="BB47" s="17"/>
      <c r="BC47" s="17"/>
      <c r="BD47" s="17"/>
    </row>
    <row r="48" spans="1:56" s="1" customFormat="1" hidden="1" x14ac:dyDescent="0.25">
      <c r="A48" s="18" t="s">
        <v>52</v>
      </c>
      <c r="B48" s="13">
        <v>200009093</v>
      </c>
      <c r="C48" s="14">
        <f>IFERROR(VLOOKUP(LEFT(A48,3),'200009093'!A:D,3,0),0)</f>
        <v>6</v>
      </c>
      <c r="D48" s="15">
        <f>IFERROR(VLOOKUP(LEFT(A48,3),'200009093'!A:D,4,0),0)</f>
        <v>5.59</v>
      </c>
      <c r="E48" s="13">
        <v>200008980</v>
      </c>
      <c r="F48" s="16">
        <f>IFERROR(VLOOKUP(LEFT(A48,3),'200008980'!A:D,3,0),0)</f>
        <v>1</v>
      </c>
      <c r="G48" s="16">
        <f>IFERROR(VLOOKUP(LEFT(A48,3),'200008980'!A:D,4,0),0)</f>
        <v>3.45</v>
      </c>
      <c r="H48" s="14">
        <v>200000216</v>
      </c>
      <c r="I48" s="14">
        <f>IFERROR(VLOOKUP(LEFT(A48,3),'200000216'!A:D,3,0),0)</f>
        <v>3</v>
      </c>
      <c r="J48" s="15">
        <f>IFERROR(VLOOKUP(LEFT(A48,3),'200000216'!A:D,4,0),0)</f>
        <v>1.6</v>
      </c>
      <c r="K48" s="13">
        <v>200008645</v>
      </c>
      <c r="L48" s="14">
        <f>IFERROR(VLOOKUP(LEFT(A48,3),'200008645'!A:D,3,0),0)</f>
        <v>0</v>
      </c>
      <c r="M48" s="15">
        <f>IFERROR(VLOOKUP(LEFT(A48,3),'200008645'!A:D,4,0),0)</f>
        <v>0</v>
      </c>
      <c r="N48" s="13">
        <v>200000149</v>
      </c>
      <c r="O48" s="16">
        <f>IFERROR(VLOOKUP(LEFT(A48,3),'200000149'!A:D,3,0),0)</f>
        <v>0</v>
      </c>
      <c r="P48" s="16">
        <f>IFERROR(VLOOKUP(LEFT(A48,3),'200000149'!A:D,4,0),0)</f>
        <v>0</v>
      </c>
      <c r="Q48" s="16">
        <v>200005224</v>
      </c>
      <c r="R48" s="16">
        <f>IFERROR(VLOOKUP(LEFT(A48,3),'200005224'!A:D,3,0),0)</f>
        <v>0</v>
      </c>
      <c r="S48" s="16">
        <f>IFERROR(VLOOKUP(LEFT(A48,3),'200005224'!A:D,4,0),0)</f>
        <v>0</v>
      </c>
      <c r="T48" s="16">
        <v>200009387</v>
      </c>
      <c r="U48" s="16">
        <f>IFERROR(VLOOKUP(LEFT(A48,3),'200009387'!A:D,3,0),0)</f>
        <v>0</v>
      </c>
      <c r="V48" s="16">
        <f>IFERROR(VLOOKUP(LEFT(A48,3),'200009387'!A:D,4,0),0)</f>
        <v>0</v>
      </c>
      <c r="W48" s="16">
        <v>200000329</v>
      </c>
      <c r="X48" s="16">
        <f>IFERROR(VLOOKUP(LEFT(A48,3),'200000329'!A:D,3,0),0)</f>
        <v>4</v>
      </c>
      <c r="Y48" s="16">
        <f>IFERROR(VLOOKUP(LEFT(A48,3),'200000329'!A:D,4,0),0)</f>
        <v>3.43</v>
      </c>
      <c r="Z48" s="16">
        <v>200002569</v>
      </c>
      <c r="AA48" s="16">
        <f>IFERROR(VLOOKUP(LEFT(A48,3),'200002569'!A:D,3,0),0)</f>
        <v>0</v>
      </c>
      <c r="AB48" s="16">
        <f>IFERROR(VLOOKUP(LEFT(A48,3),'200002569'!A:D,4,0),0)</f>
        <v>0</v>
      </c>
      <c r="AC48" s="16">
        <v>200000321</v>
      </c>
      <c r="AD48" s="16">
        <f>IFERROR(VLOOKUP(LEFT(A48,3),'200000321'!A:D,3,0),0)</f>
        <v>2</v>
      </c>
      <c r="AE48" s="16">
        <f>IFERROR(VLOOKUP(LEFT(A48,3),'200000321'!A:D,4,0),0)</f>
        <v>12.95</v>
      </c>
      <c r="AF48" s="16">
        <v>200000521</v>
      </c>
      <c r="AG48" s="16">
        <f>IFERROR(VLOOKUP(LEFT(A48,3),'200000521'!A:D,3,0),0)</f>
        <v>7</v>
      </c>
      <c r="AH48" s="16">
        <f>IFERROR(VLOOKUP(LEFT(A48,3),'200000521'!A:D,4,0),0)</f>
        <v>2.99</v>
      </c>
      <c r="AI48" s="16">
        <v>200000739</v>
      </c>
      <c r="AJ48" s="16">
        <f>IFERROR(VLOOKUP(LEFT(A48,3),'200000739'!A:D,3,0),0)</f>
        <v>0</v>
      </c>
      <c r="AK48" s="16">
        <f>IFERROR(VLOOKUP(LEFT(A48,3),'200000739'!A:D,4,0),0)</f>
        <v>0</v>
      </c>
      <c r="AL48" s="16">
        <v>200000738</v>
      </c>
      <c r="AM48" s="16">
        <f>IFERROR(VLOOKUP(LEFT(A48,3),'200000738'!A:D,3,0),0)</f>
        <v>5</v>
      </c>
      <c r="AN48" s="16">
        <f>IFERROR(VLOOKUP(LEFT(A48,3),'200000738'!A:D,4,0),0)</f>
        <v>9.19</v>
      </c>
      <c r="AO48" s="16">
        <v>200000487</v>
      </c>
      <c r="AP48" s="16">
        <f>IFERROR(VLOOKUP(LEFT(A48,3),'200000487'!A:D,3,0),0)</f>
        <v>0</v>
      </c>
      <c r="AQ48" s="16">
        <f>IFERROR(VLOOKUP(LEFT(A48,3),'200000487'!A:D,4,0),0)</f>
        <v>0</v>
      </c>
      <c r="AR48" s="16">
        <v>200000489</v>
      </c>
      <c r="AS48" s="16">
        <f>IFERROR(VLOOKUP(LEFT(A48,3),'200000489'!A:D,3,0),0)</f>
        <v>0</v>
      </c>
      <c r="AT48" s="16">
        <f>IFERROR(VLOOKUP(LEFT(A48,3),'200000489'!A:D,4,0),0)</f>
        <v>0</v>
      </c>
      <c r="AU48" s="16">
        <v>200004482</v>
      </c>
      <c r="AV48" s="16">
        <f>IFERROR(VLOOKUP(LEFT(A48,3),'200004482'!A:D,3,0),0)</f>
        <v>0</v>
      </c>
      <c r="AW48" s="16">
        <f>IFERROR(VLOOKUP(LEFT(A48,3),'200004482'!A:D,4,0),0)</f>
        <v>0</v>
      </c>
      <c r="AX48" s="17"/>
      <c r="AY48" s="17"/>
      <c r="AZ48" s="17"/>
      <c r="BA48" s="17"/>
      <c r="BB48" s="17"/>
      <c r="BC48" s="17"/>
      <c r="BD48" s="17"/>
    </row>
    <row r="49" spans="1:56" s="1" customFormat="1" hidden="1" x14ac:dyDescent="0.25">
      <c r="A49" s="18" t="s">
        <v>53</v>
      </c>
      <c r="B49" s="13">
        <v>200009093</v>
      </c>
      <c r="C49" s="14">
        <f>IFERROR(VLOOKUP(LEFT(A49,3),'200009093'!A:D,3,0),0)</f>
        <v>6</v>
      </c>
      <c r="D49" s="15">
        <f>IFERROR(VLOOKUP(LEFT(A49,3),'200009093'!A:D,4,0),0)</f>
        <v>5.59</v>
      </c>
      <c r="E49" s="13">
        <v>200008980</v>
      </c>
      <c r="F49" s="16">
        <f>IFERROR(VLOOKUP(LEFT(A49,3),'200008980'!A:D,3,0),0)</f>
        <v>6</v>
      </c>
      <c r="G49" s="16">
        <f>IFERROR(VLOOKUP(LEFT(A49,3),'200008980'!A:D,4,0),0)</f>
        <v>3.45</v>
      </c>
      <c r="H49" s="14">
        <v>200000216</v>
      </c>
      <c r="I49" s="14">
        <f>IFERROR(VLOOKUP(LEFT(A49,3),'200000216'!A:D,3,0),0)</f>
        <v>26</v>
      </c>
      <c r="J49" s="15">
        <f>IFERROR(VLOOKUP(LEFT(A49,3),'200000216'!A:D,4,0),0)</f>
        <v>1.6</v>
      </c>
      <c r="K49" s="13">
        <v>200008645</v>
      </c>
      <c r="L49" s="14">
        <f>IFERROR(VLOOKUP(LEFT(A49,3),'200008645'!A:D,3,0),0)</f>
        <v>0</v>
      </c>
      <c r="M49" s="15">
        <f>IFERROR(VLOOKUP(LEFT(A49,3),'200008645'!A:D,4,0),0)</f>
        <v>0</v>
      </c>
      <c r="N49" s="13">
        <v>200000149</v>
      </c>
      <c r="O49" s="16">
        <f>IFERROR(VLOOKUP(LEFT(A49,3),'200000149'!A:D,3,0),0)</f>
        <v>28</v>
      </c>
      <c r="P49" s="16">
        <f>IFERROR(VLOOKUP(LEFT(A49,3),'200000149'!A:D,4,0),0)</f>
        <v>0.68</v>
      </c>
      <c r="Q49" s="16">
        <v>200005224</v>
      </c>
      <c r="R49" s="16">
        <f>IFERROR(VLOOKUP(LEFT(A49,3),'200005224'!A:D,3,0),0)</f>
        <v>4</v>
      </c>
      <c r="S49" s="16">
        <f>IFERROR(VLOOKUP(LEFT(A49,3),'200005224'!A:D,4,0),0)</f>
        <v>5.19</v>
      </c>
      <c r="T49" s="16">
        <v>200009387</v>
      </c>
      <c r="U49" s="16">
        <f>IFERROR(VLOOKUP(LEFT(A49,3),'200009387'!A:D,3,0),0)</f>
        <v>8</v>
      </c>
      <c r="V49" s="16">
        <f>IFERROR(VLOOKUP(LEFT(A49,3),'200009387'!A:D,4,0),0)</f>
        <v>8.2100000000000009</v>
      </c>
      <c r="W49" s="16">
        <v>200000329</v>
      </c>
      <c r="X49" s="16">
        <f>IFERROR(VLOOKUP(LEFT(A49,3),'200000329'!A:D,3,0),0)</f>
        <v>10</v>
      </c>
      <c r="Y49" s="16">
        <f>IFERROR(VLOOKUP(LEFT(A49,3),'200000329'!A:D,4,0),0)</f>
        <v>3.43</v>
      </c>
      <c r="Z49" s="16">
        <v>200002569</v>
      </c>
      <c r="AA49" s="16">
        <f>IFERROR(VLOOKUP(LEFT(A49,3),'200002569'!A:D,3,0),0)</f>
        <v>0</v>
      </c>
      <c r="AB49" s="16">
        <f>IFERROR(VLOOKUP(LEFT(A49,3),'200002569'!A:D,4,0),0)</f>
        <v>0</v>
      </c>
      <c r="AC49" s="16">
        <v>200000321</v>
      </c>
      <c r="AD49" s="16">
        <f>IFERROR(VLOOKUP(LEFT(A49,3),'200000321'!A:D,3,0),0)</f>
        <v>2</v>
      </c>
      <c r="AE49" s="16">
        <f>IFERROR(VLOOKUP(LEFT(A49,3),'200000321'!A:D,4,0),0)</f>
        <v>12.95</v>
      </c>
      <c r="AF49" s="16">
        <v>200000521</v>
      </c>
      <c r="AG49" s="16">
        <f>IFERROR(VLOOKUP(LEFT(A49,3),'200000521'!A:D,3,0),0)</f>
        <v>7</v>
      </c>
      <c r="AH49" s="16">
        <f>IFERROR(VLOOKUP(LEFT(A49,3),'200000521'!A:D,4,0),0)</f>
        <v>2.99</v>
      </c>
      <c r="AI49" s="16">
        <v>200000739</v>
      </c>
      <c r="AJ49" s="16">
        <f>IFERROR(VLOOKUP(LEFT(A49,3),'200000739'!A:D,3,0),0)</f>
        <v>2</v>
      </c>
      <c r="AK49" s="16">
        <f>IFERROR(VLOOKUP(LEFT(A49,3),'200000739'!A:D,4,0),0)</f>
        <v>27.47</v>
      </c>
      <c r="AL49" s="16">
        <v>200000738</v>
      </c>
      <c r="AM49" s="16">
        <f>IFERROR(VLOOKUP(LEFT(A49,3),'200000738'!A:D,3,0),0)</f>
        <v>2</v>
      </c>
      <c r="AN49" s="16">
        <f>IFERROR(VLOOKUP(LEFT(A49,3),'200000738'!A:D,4,0),0)</f>
        <v>9.19</v>
      </c>
      <c r="AO49" s="16">
        <v>200000487</v>
      </c>
      <c r="AP49" s="16">
        <f>IFERROR(VLOOKUP(LEFT(A49,3),'200000487'!A:D,3,0),0)</f>
        <v>0</v>
      </c>
      <c r="AQ49" s="16">
        <f>IFERROR(VLOOKUP(LEFT(A49,3),'200000487'!A:D,4,0),0)</f>
        <v>0</v>
      </c>
      <c r="AR49" s="16">
        <v>200000489</v>
      </c>
      <c r="AS49" s="16">
        <f>IFERROR(VLOOKUP(LEFT(A49,3),'200000489'!A:D,3,0),0)</f>
        <v>0</v>
      </c>
      <c r="AT49" s="16">
        <f>IFERROR(VLOOKUP(LEFT(A49,3),'200000489'!A:D,4,0),0)</f>
        <v>0</v>
      </c>
      <c r="AU49" s="16">
        <v>200004482</v>
      </c>
      <c r="AV49" s="16">
        <f>IFERROR(VLOOKUP(LEFT(A49,3),'200004482'!A:D,3,0),0)</f>
        <v>0</v>
      </c>
      <c r="AW49" s="16">
        <f>IFERROR(VLOOKUP(LEFT(A49,3),'200004482'!A:D,4,0),0)</f>
        <v>0</v>
      </c>
      <c r="AX49" s="17"/>
      <c r="AY49" s="17"/>
      <c r="AZ49" s="17"/>
      <c r="BA49" s="17"/>
      <c r="BB49" s="17"/>
      <c r="BC49" s="17"/>
      <c r="BD49" s="17"/>
    </row>
    <row r="50" spans="1:56" s="1" customFormat="1" hidden="1" x14ac:dyDescent="0.25">
      <c r="A50" s="18" t="s">
        <v>54</v>
      </c>
      <c r="B50" s="13">
        <v>200009093</v>
      </c>
      <c r="C50" s="14">
        <f>IFERROR(VLOOKUP(LEFT(A50,3),'200009093'!A:D,3,0),0)</f>
        <v>0</v>
      </c>
      <c r="D50" s="15">
        <f>IFERROR(VLOOKUP(LEFT(A50,3),'200009093'!A:D,4,0),0)</f>
        <v>0</v>
      </c>
      <c r="E50" s="13">
        <v>200008980</v>
      </c>
      <c r="F50" s="16">
        <f>IFERROR(VLOOKUP(LEFT(A50,3),'200008980'!A:D,3,0),0)</f>
        <v>9</v>
      </c>
      <c r="G50" s="16">
        <f>IFERROR(VLOOKUP(LEFT(A50,3),'200008980'!A:D,4,0),0)</f>
        <v>3.45</v>
      </c>
      <c r="H50" s="14">
        <v>200000216</v>
      </c>
      <c r="I50" s="14">
        <f>IFERROR(VLOOKUP(LEFT(A50,3),'200000216'!A:D,3,0),0)</f>
        <v>5</v>
      </c>
      <c r="J50" s="15">
        <f>IFERROR(VLOOKUP(LEFT(A50,3),'200000216'!A:D,4,0),0)</f>
        <v>1.6</v>
      </c>
      <c r="K50" s="13">
        <v>200008645</v>
      </c>
      <c r="L50" s="14">
        <f>IFERROR(VLOOKUP(LEFT(A50,3),'200008645'!A:D,3,0),0)</f>
        <v>2</v>
      </c>
      <c r="M50" s="15">
        <f>IFERROR(VLOOKUP(LEFT(A50,3),'200008645'!A:D,4,0),0)</f>
        <v>15.7</v>
      </c>
      <c r="N50" s="13">
        <v>200000149</v>
      </c>
      <c r="O50" s="16">
        <f>IFERROR(VLOOKUP(LEFT(A50,3),'200000149'!A:D,3,0),0)</f>
        <v>6</v>
      </c>
      <c r="P50" s="16">
        <f>IFERROR(VLOOKUP(LEFT(A50,3),'200000149'!A:D,4,0),0)</f>
        <v>0.68</v>
      </c>
      <c r="Q50" s="16">
        <v>200005224</v>
      </c>
      <c r="R50" s="16">
        <f>IFERROR(VLOOKUP(LEFT(A50,3),'200005224'!A:D,3,0),0)</f>
        <v>3</v>
      </c>
      <c r="S50" s="16">
        <f>IFERROR(VLOOKUP(LEFT(A50,3),'200005224'!A:D,4,0),0)</f>
        <v>5.19</v>
      </c>
      <c r="T50" s="16">
        <v>200009387</v>
      </c>
      <c r="U50" s="16">
        <f>IFERROR(VLOOKUP(LEFT(A50,3),'200009387'!A:D,3,0),0)</f>
        <v>2</v>
      </c>
      <c r="V50" s="16">
        <f>IFERROR(VLOOKUP(LEFT(A50,3),'200009387'!A:D,4,0),0)</f>
        <v>8.2100000000000009</v>
      </c>
      <c r="W50" s="16">
        <v>200000329</v>
      </c>
      <c r="X50" s="16">
        <f>IFERROR(VLOOKUP(LEFT(A50,3),'200000329'!A:D,3,0),0)</f>
        <v>6</v>
      </c>
      <c r="Y50" s="16">
        <f>IFERROR(VLOOKUP(LEFT(A50,3),'200000329'!A:D,4,0),0)</f>
        <v>3.43</v>
      </c>
      <c r="Z50" s="16">
        <v>200002569</v>
      </c>
      <c r="AA50" s="16">
        <f>IFERROR(VLOOKUP(LEFT(A50,3),'200002569'!A:D,3,0),0)</f>
        <v>15</v>
      </c>
      <c r="AB50" s="16">
        <f>IFERROR(VLOOKUP(LEFT(A50,3),'200002569'!A:D,4,0),0)</f>
        <v>7.92</v>
      </c>
      <c r="AC50" s="16">
        <v>200000321</v>
      </c>
      <c r="AD50" s="16">
        <f>IFERROR(VLOOKUP(LEFT(A50,3),'200000321'!A:D,3,0),0)</f>
        <v>0</v>
      </c>
      <c r="AE50" s="16">
        <f>IFERROR(VLOOKUP(LEFT(A50,3),'200000321'!A:D,4,0),0)</f>
        <v>0</v>
      </c>
      <c r="AF50" s="16">
        <v>200000521</v>
      </c>
      <c r="AG50" s="16">
        <f>IFERROR(VLOOKUP(LEFT(A50,3),'200000521'!A:D,3,0),0)</f>
        <v>5</v>
      </c>
      <c r="AH50" s="16">
        <f>IFERROR(VLOOKUP(LEFT(A50,3),'200000521'!A:D,4,0),0)</f>
        <v>2.99</v>
      </c>
      <c r="AI50" s="16">
        <v>200000739</v>
      </c>
      <c r="AJ50" s="16">
        <f>IFERROR(VLOOKUP(LEFT(A50,3),'200000739'!A:D,3,0),0)</f>
        <v>0</v>
      </c>
      <c r="AK50" s="16">
        <f>IFERROR(VLOOKUP(LEFT(A50,3),'200000739'!A:D,4,0),0)</f>
        <v>0</v>
      </c>
      <c r="AL50" s="16">
        <v>200000738</v>
      </c>
      <c r="AM50" s="16">
        <f>IFERROR(VLOOKUP(LEFT(A50,3),'200000738'!A:D,3,0),0)</f>
        <v>0</v>
      </c>
      <c r="AN50" s="16">
        <f>IFERROR(VLOOKUP(LEFT(A50,3),'200000738'!A:D,4,0),0)</f>
        <v>0</v>
      </c>
      <c r="AO50" s="16">
        <v>200000487</v>
      </c>
      <c r="AP50" s="16">
        <f>IFERROR(VLOOKUP(LEFT(A50,3),'200000487'!A:D,3,0),0)</f>
        <v>0</v>
      </c>
      <c r="AQ50" s="16">
        <f>IFERROR(VLOOKUP(LEFT(A50,3),'200000487'!A:D,4,0),0)</f>
        <v>0</v>
      </c>
      <c r="AR50" s="16">
        <v>200000489</v>
      </c>
      <c r="AS50" s="16">
        <f>IFERROR(VLOOKUP(LEFT(A50,3),'200000489'!A:D,3,0),0)</f>
        <v>0</v>
      </c>
      <c r="AT50" s="16">
        <f>IFERROR(VLOOKUP(LEFT(A50,3),'200000489'!A:D,4,0),0)</f>
        <v>0</v>
      </c>
      <c r="AU50" s="16">
        <v>200004482</v>
      </c>
      <c r="AV50" s="16">
        <f>IFERROR(VLOOKUP(LEFT(A50,3),'200004482'!A:D,3,0),0)</f>
        <v>0</v>
      </c>
      <c r="AW50" s="16">
        <f>IFERROR(VLOOKUP(LEFT(A50,3),'200004482'!A:D,4,0),0)</f>
        <v>0</v>
      </c>
      <c r="AX50" s="17"/>
      <c r="AY50" s="17"/>
      <c r="AZ50" s="17"/>
      <c r="BA50" s="17"/>
      <c r="BB50" s="17"/>
      <c r="BC50" s="17"/>
      <c r="BD50" s="17"/>
    </row>
    <row r="51" spans="1:56" s="1" customFormat="1" hidden="1" x14ac:dyDescent="0.25">
      <c r="A51" s="18" t="s">
        <v>55</v>
      </c>
      <c r="B51" s="13">
        <v>200009093</v>
      </c>
      <c r="C51" s="14">
        <f>IFERROR(VLOOKUP(LEFT(A51,3),'200009093'!A:D,3,0),0)</f>
        <v>17</v>
      </c>
      <c r="D51" s="15">
        <f>IFERROR(VLOOKUP(LEFT(A51,3),'200009093'!A:D,4,0),0)</f>
        <v>5.59</v>
      </c>
      <c r="E51" s="13">
        <v>200008980</v>
      </c>
      <c r="F51" s="16">
        <f>IFERROR(VLOOKUP(LEFT(A51,3),'200008980'!A:D,3,0),0)</f>
        <v>17</v>
      </c>
      <c r="G51" s="16">
        <f>IFERROR(VLOOKUP(LEFT(A51,3),'200008980'!A:D,4,0),0)</f>
        <v>3.45</v>
      </c>
      <c r="H51" s="14">
        <v>200000216</v>
      </c>
      <c r="I51" s="14">
        <f>IFERROR(VLOOKUP(LEFT(A51,3),'200000216'!A:D,3,0),0)</f>
        <v>9</v>
      </c>
      <c r="J51" s="15">
        <f>IFERROR(VLOOKUP(LEFT(A51,3),'200000216'!A:D,4,0),0)</f>
        <v>1.6</v>
      </c>
      <c r="K51" s="13">
        <v>200008645</v>
      </c>
      <c r="L51" s="14">
        <f>IFERROR(VLOOKUP(LEFT(A51,3),'200008645'!A:D,3,0),0)</f>
        <v>0</v>
      </c>
      <c r="M51" s="15">
        <f>IFERROR(VLOOKUP(LEFT(A51,3),'200008645'!A:D,4,0),0)</f>
        <v>0</v>
      </c>
      <c r="N51" s="13">
        <v>200000149</v>
      </c>
      <c r="O51" s="16">
        <f>IFERROR(VLOOKUP(LEFT(A51,3),'200000149'!A:D,3,0),0)</f>
        <v>0</v>
      </c>
      <c r="P51" s="16">
        <f>IFERROR(VLOOKUP(LEFT(A51,3),'200000149'!A:D,4,0),0)</f>
        <v>0</v>
      </c>
      <c r="Q51" s="16">
        <v>200005224</v>
      </c>
      <c r="R51" s="16">
        <f>IFERROR(VLOOKUP(LEFT(A51,3),'200005224'!A:D,3,0),0)</f>
        <v>5</v>
      </c>
      <c r="S51" s="16">
        <f>IFERROR(VLOOKUP(LEFT(A51,3),'200005224'!A:D,4,0),0)</f>
        <v>5.19</v>
      </c>
      <c r="T51" s="16">
        <v>200009387</v>
      </c>
      <c r="U51" s="16">
        <f>IFERROR(VLOOKUP(LEFT(A51,3),'200009387'!A:D,3,0),0)</f>
        <v>0</v>
      </c>
      <c r="V51" s="16">
        <f>IFERROR(VLOOKUP(LEFT(A51,3),'200009387'!A:D,4,0),0)</f>
        <v>0</v>
      </c>
      <c r="W51" s="16">
        <v>200000329</v>
      </c>
      <c r="X51" s="16">
        <f>IFERROR(VLOOKUP(LEFT(A51,3),'200000329'!A:D,3,0),0)</f>
        <v>33</v>
      </c>
      <c r="Y51" s="16">
        <f>IFERROR(VLOOKUP(LEFT(A51,3),'200000329'!A:D,4,0),0)</f>
        <v>3.43</v>
      </c>
      <c r="Z51" s="16">
        <v>200002569</v>
      </c>
      <c r="AA51" s="16">
        <f>IFERROR(VLOOKUP(LEFT(A51,3),'200002569'!A:D,3,0),0)</f>
        <v>0</v>
      </c>
      <c r="AB51" s="16">
        <f>IFERROR(VLOOKUP(LEFT(A51,3),'200002569'!A:D,4,0),0)</f>
        <v>0</v>
      </c>
      <c r="AC51" s="16">
        <v>200000321</v>
      </c>
      <c r="AD51" s="16">
        <f>IFERROR(VLOOKUP(LEFT(A51,3),'200000321'!A:D,3,0),0)</f>
        <v>6</v>
      </c>
      <c r="AE51" s="16">
        <f>IFERROR(VLOOKUP(LEFT(A51,3),'200000321'!A:D,4,0),0)</f>
        <v>12.95</v>
      </c>
      <c r="AF51" s="16">
        <v>200000521</v>
      </c>
      <c r="AG51" s="16">
        <f>IFERROR(VLOOKUP(LEFT(A51,3),'200000521'!A:D,3,0),0)</f>
        <v>22</v>
      </c>
      <c r="AH51" s="16">
        <f>IFERROR(VLOOKUP(LEFT(A51,3),'200000521'!A:D,4,0),0)</f>
        <v>2.99</v>
      </c>
      <c r="AI51" s="16">
        <v>200000739</v>
      </c>
      <c r="AJ51" s="16">
        <f>IFERROR(VLOOKUP(LEFT(A51,3),'200000739'!A:D,3,0),0)</f>
        <v>0</v>
      </c>
      <c r="AK51" s="16">
        <f>IFERROR(VLOOKUP(LEFT(A51,3),'200000739'!A:D,4,0),0)</f>
        <v>0</v>
      </c>
      <c r="AL51" s="16">
        <v>200000738</v>
      </c>
      <c r="AM51" s="16">
        <f>IFERROR(VLOOKUP(LEFT(A51,3),'200000738'!A:D,3,0),0)</f>
        <v>0</v>
      </c>
      <c r="AN51" s="16">
        <f>IFERROR(VLOOKUP(LEFT(A51,3),'200000738'!A:D,4,0),0)</f>
        <v>0</v>
      </c>
      <c r="AO51" s="16">
        <v>200000487</v>
      </c>
      <c r="AP51" s="16">
        <f>IFERROR(VLOOKUP(LEFT(A51,3),'200000487'!A:D,3,0),0)</f>
        <v>0</v>
      </c>
      <c r="AQ51" s="16">
        <f>IFERROR(VLOOKUP(LEFT(A51,3),'200000487'!A:D,4,0),0)</f>
        <v>0</v>
      </c>
      <c r="AR51" s="16">
        <v>200000489</v>
      </c>
      <c r="AS51" s="16">
        <f>IFERROR(VLOOKUP(LEFT(A51,3),'200000489'!A:D,3,0),0)</f>
        <v>0</v>
      </c>
      <c r="AT51" s="16">
        <f>IFERROR(VLOOKUP(LEFT(A51,3),'200000489'!A:D,4,0),0)</f>
        <v>0</v>
      </c>
      <c r="AU51" s="16">
        <v>200004482</v>
      </c>
      <c r="AV51" s="16">
        <f>IFERROR(VLOOKUP(LEFT(A51,3),'200004482'!A:D,3,0),0)</f>
        <v>0</v>
      </c>
      <c r="AW51" s="16">
        <f>IFERROR(VLOOKUP(LEFT(A51,3),'200004482'!A:D,4,0),0)</f>
        <v>0</v>
      </c>
      <c r="AX51" s="17"/>
      <c r="AY51" s="17"/>
      <c r="AZ51" s="17"/>
      <c r="BA51" s="17"/>
      <c r="BB51" s="17"/>
      <c r="BC51" s="17"/>
      <c r="BD51" s="17"/>
    </row>
    <row r="52" spans="1:56" s="1" customFormat="1" hidden="1" x14ac:dyDescent="0.25">
      <c r="A52" s="12" t="s">
        <v>11</v>
      </c>
      <c r="B52" s="13">
        <v>200009093</v>
      </c>
      <c r="C52" s="14">
        <f>IFERROR(VLOOKUP(LEFT(A52,3),'200009093'!A:D,3,0),0)</f>
        <v>10</v>
      </c>
      <c r="D52" s="15">
        <f>IFERROR(VLOOKUP(LEFT(A52,3),'200009093'!A:D,4,0),0)</f>
        <v>5.59</v>
      </c>
      <c r="E52" s="13">
        <v>200008980</v>
      </c>
      <c r="F52" s="16">
        <f>IFERROR(VLOOKUP(LEFT(A52,3),'200008980'!A:D,3,0),0)</f>
        <v>0</v>
      </c>
      <c r="G52" s="16">
        <f>IFERROR(VLOOKUP(LEFT(A52,3),'200008980'!A:D,4,0),0)</f>
        <v>0</v>
      </c>
      <c r="H52" s="14">
        <v>200000216</v>
      </c>
      <c r="I52" s="14">
        <f>IFERROR(VLOOKUP(LEFT(A52,3),'200000216'!A:D,3,0),0)</f>
        <v>4</v>
      </c>
      <c r="J52" s="15">
        <f>IFERROR(VLOOKUP(LEFT(A52,3),'200000216'!A:D,4,0),0)</f>
        <v>1.6</v>
      </c>
      <c r="K52" s="13">
        <v>200008645</v>
      </c>
      <c r="L52" s="14">
        <f>IFERROR(VLOOKUP(LEFT(A52,3),'200008645'!A:D,3,0),0)</f>
        <v>0</v>
      </c>
      <c r="M52" s="15">
        <f>IFERROR(VLOOKUP(LEFT(A52,3),'200008645'!A:D,4,0),0)</f>
        <v>0</v>
      </c>
      <c r="N52" s="13">
        <v>200000149</v>
      </c>
      <c r="O52" s="16">
        <f>IFERROR(VLOOKUP(LEFT(A52,3),'200000149'!A:D,3,0),0)</f>
        <v>4</v>
      </c>
      <c r="P52" s="16">
        <f>IFERROR(VLOOKUP(LEFT(A52,3),'200000149'!A:D,4,0),0)</f>
        <v>0.68</v>
      </c>
      <c r="Q52" s="16">
        <v>200005224</v>
      </c>
      <c r="R52" s="16">
        <f>IFERROR(VLOOKUP(LEFT(A52,3),'200005224'!A:D,3,0),0)</f>
        <v>3</v>
      </c>
      <c r="S52" s="16">
        <f>IFERROR(VLOOKUP(LEFT(A52,3),'200005224'!A:D,4,0),0)</f>
        <v>5.19</v>
      </c>
      <c r="T52" s="16">
        <v>200009387</v>
      </c>
      <c r="U52" s="16">
        <f>IFERROR(VLOOKUP(LEFT(A52,3),'200009387'!A:D,3,0),0)</f>
        <v>0</v>
      </c>
      <c r="V52" s="16">
        <f>IFERROR(VLOOKUP(LEFT(A52,3),'200009387'!A:D,4,0),0)</f>
        <v>0</v>
      </c>
      <c r="W52" s="16">
        <v>200000329</v>
      </c>
      <c r="X52" s="16">
        <f>IFERROR(VLOOKUP(LEFT(A52,3),'200000329'!A:D,3,0),0)</f>
        <v>8</v>
      </c>
      <c r="Y52" s="16">
        <f>IFERROR(VLOOKUP(LEFT(A52,3),'200000329'!A:D,4,0),0)</f>
        <v>3.43</v>
      </c>
      <c r="Z52" s="16">
        <v>200002569</v>
      </c>
      <c r="AA52" s="16">
        <f>IFERROR(VLOOKUP(LEFT(A52,3),'200002569'!A:D,3,0),0)</f>
        <v>6</v>
      </c>
      <c r="AB52" s="16">
        <f>IFERROR(VLOOKUP(LEFT(A52,3),'200002569'!A:D,4,0),0)</f>
        <v>7.92</v>
      </c>
      <c r="AC52" s="16">
        <v>200000321</v>
      </c>
      <c r="AD52" s="16">
        <f>IFERROR(VLOOKUP(LEFT(A52,3),'200000321'!A:D,3,0),0)</f>
        <v>0</v>
      </c>
      <c r="AE52" s="16">
        <f>IFERROR(VLOOKUP(LEFT(A52,3),'200000321'!A:D,4,0),0)</f>
        <v>0</v>
      </c>
      <c r="AF52" s="16">
        <v>200000521</v>
      </c>
      <c r="AG52" s="16">
        <f>IFERROR(VLOOKUP(LEFT(A52,3),'200000521'!A:D,3,0),0)</f>
        <v>4</v>
      </c>
      <c r="AH52" s="16">
        <f>IFERROR(VLOOKUP(LEFT(A52,3),'200000521'!A:D,4,0),0)</f>
        <v>2.99</v>
      </c>
      <c r="AI52" s="16">
        <v>200000739</v>
      </c>
      <c r="AJ52" s="16">
        <f>IFERROR(VLOOKUP(LEFT(A52,3),'200000739'!A:D,3,0),0)</f>
        <v>0</v>
      </c>
      <c r="AK52" s="16">
        <f>IFERROR(VLOOKUP(LEFT(A52,3),'200000739'!A:D,4,0),0)</f>
        <v>0</v>
      </c>
      <c r="AL52" s="16">
        <v>200000738</v>
      </c>
      <c r="AM52" s="16">
        <f>IFERROR(VLOOKUP(LEFT(A52,3),'200000738'!A:D,3,0),0)</f>
        <v>0</v>
      </c>
      <c r="AN52" s="16">
        <f>IFERROR(VLOOKUP(LEFT(A52,3),'200000738'!A:D,4,0),0)</f>
        <v>0</v>
      </c>
      <c r="AO52" s="16">
        <v>200000487</v>
      </c>
      <c r="AP52" s="16">
        <f>IFERROR(VLOOKUP(LEFT(A52,3),'200000487'!A:D,3,0),0)</f>
        <v>4</v>
      </c>
      <c r="AQ52" s="16">
        <f>IFERROR(VLOOKUP(LEFT(A52,3),'200000487'!A:D,4,0),0)</f>
        <v>15.26</v>
      </c>
      <c r="AR52" s="16">
        <v>200000489</v>
      </c>
      <c r="AS52" s="16">
        <f>IFERROR(VLOOKUP(LEFT(A52,3),'200000489'!A:D,3,0),0)</f>
        <v>2</v>
      </c>
      <c r="AT52" s="16">
        <f>IFERROR(VLOOKUP(LEFT(A52,3),'200000489'!A:D,4,0),0)</f>
        <v>5.8</v>
      </c>
      <c r="AU52" s="16">
        <v>200004482</v>
      </c>
      <c r="AV52" s="16">
        <f>IFERROR(VLOOKUP(LEFT(A52,3),'200004482'!A:D,3,0),0)</f>
        <v>10</v>
      </c>
      <c r="AW52" s="16">
        <f>IFERROR(VLOOKUP(LEFT(A52,3),'200004482'!A:D,4,0),0)</f>
        <v>5.69</v>
      </c>
      <c r="AX52" s="17"/>
      <c r="AY52" s="17"/>
      <c r="AZ52" s="17"/>
      <c r="BA52" s="17"/>
      <c r="BB52" s="17"/>
      <c r="BC52" s="17"/>
      <c r="BD52" s="17"/>
    </row>
    <row r="53" spans="1:56" s="1" customFormat="1" hidden="1" x14ac:dyDescent="0.25">
      <c r="A53" s="12" t="s">
        <v>56</v>
      </c>
      <c r="B53" s="13">
        <v>200009093</v>
      </c>
      <c r="C53" s="14">
        <f>IFERROR(VLOOKUP(LEFT(A53,3),'200009093'!A:D,3,0),0)</f>
        <v>0</v>
      </c>
      <c r="D53" s="15">
        <f>IFERROR(VLOOKUP(LEFT(A53,3),'200009093'!A:D,4,0),0)</f>
        <v>0</v>
      </c>
      <c r="E53" s="13">
        <v>200008980</v>
      </c>
      <c r="F53" s="16">
        <f>IFERROR(VLOOKUP(LEFT(A53,3),'200008980'!A:D,3,0),0)</f>
        <v>10</v>
      </c>
      <c r="G53" s="16">
        <f>IFERROR(VLOOKUP(LEFT(A53,3),'200008980'!A:D,4,0),0)</f>
        <v>3.45</v>
      </c>
      <c r="H53" s="14">
        <v>200000216</v>
      </c>
      <c r="I53" s="14">
        <f>IFERROR(VLOOKUP(LEFT(A53,3),'200000216'!A:D,3,0),0)</f>
        <v>10</v>
      </c>
      <c r="J53" s="15">
        <f>IFERROR(VLOOKUP(LEFT(A53,3),'200000216'!A:D,4,0),0)</f>
        <v>1.6</v>
      </c>
      <c r="K53" s="13">
        <v>200008645</v>
      </c>
      <c r="L53" s="14">
        <f>IFERROR(VLOOKUP(LEFT(A53,3),'200008645'!A:D,3,0),0)</f>
        <v>0</v>
      </c>
      <c r="M53" s="15">
        <f>IFERROR(VLOOKUP(LEFT(A53,3),'200008645'!A:D,4,0),0)</f>
        <v>0</v>
      </c>
      <c r="N53" s="13">
        <v>200000149</v>
      </c>
      <c r="O53" s="16">
        <f>IFERROR(VLOOKUP(LEFT(A53,3),'200000149'!A:D,3,0),0)</f>
        <v>5</v>
      </c>
      <c r="P53" s="16">
        <f>IFERROR(VLOOKUP(LEFT(A53,3),'200000149'!A:D,4,0),0)</f>
        <v>0.68</v>
      </c>
      <c r="Q53" s="16">
        <v>200005224</v>
      </c>
      <c r="R53" s="16">
        <f>IFERROR(VLOOKUP(LEFT(A53,3),'200005224'!A:D,3,0),0)</f>
        <v>0</v>
      </c>
      <c r="S53" s="16">
        <f>IFERROR(VLOOKUP(LEFT(A53,3),'200005224'!A:D,4,0),0)</f>
        <v>0</v>
      </c>
      <c r="T53" s="16">
        <v>200009387</v>
      </c>
      <c r="U53" s="16">
        <f>IFERROR(VLOOKUP(LEFT(A53,3),'200009387'!A:D,3,0),0)</f>
        <v>0</v>
      </c>
      <c r="V53" s="16">
        <f>IFERROR(VLOOKUP(LEFT(A53,3),'200009387'!A:D,4,0),0)</f>
        <v>0</v>
      </c>
      <c r="W53" s="16">
        <v>200000329</v>
      </c>
      <c r="X53" s="16">
        <f>IFERROR(VLOOKUP(LEFT(A53,3),'200000329'!A:D,3,0),0)</f>
        <v>0</v>
      </c>
      <c r="Y53" s="16">
        <f>IFERROR(VLOOKUP(LEFT(A53,3),'200000329'!A:D,4,0),0)</f>
        <v>0</v>
      </c>
      <c r="Z53" s="16">
        <v>200002569</v>
      </c>
      <c r="AA53" s="16">
        <f>IFERROR(VLOOKUP(LEFT(A53,3),'200002569'!A:D,3,0),0)</f>
        <v>2</v>
      </c>
      <c r="AB53" s="16">
        <f>IFERROR(VLOOKUP(LEFT(A53,3),'200002569'!A:D,4,0),0)</f>
        <v>7.92</v>
      </c>
      <c r="AC53" s="16">
        <v>200000321</v>
      </c>
      <c r="AD53" s="16">
        <f>IFERROR(VLOOKUP(LEFT(A53,3),'200000321'!A:D,3,0),0)</f>
        <v>2</v>
      </c>
      <c r="AE53" s="16">
        <f>IFERROR(VLOOKUP(LEFT(A53,3),'200000321'!A:D,4,0),0)</f>
        <v>12.95</v>
      </c>
      <c r="AF53" s="16">
        <v>200000521</v>
      </c>
      <c r="AG53" s="16">
        <f>IFERROR(VLOOKUP(LEFT(A53,3),'200000521'!A:D,3,0),0)</f>
        <v>3</v>
      </c>
      <c r="AH53" s="16">
        <f>IFERROR(VLOOKUP(LEFT(A53,3),'200000521'!A:D,4,0),0)</f>
        <v>2.99</v>
      </c>
      <c r="AI53" s="16">
        <v>200000739</v>
      </c>
      <c r="AJ53" s="16">
        <f>IFERROR(VLOOKUP(LEFT(A53,3),'200000739'!A:D,3,0),0)</f>
        <v>0</v>
      </c>
      <c r="AK53" s="16">
        <f>IFERROR(VLOOKUP(LEFT(A53,3),'200000739'!A:D,4,0),0)</f>
        <v>0</v>
      </c>
      <c r="AL53" s="16">
        <v>200000738</v>
      </c>
      <c r="AM53" s="16">
        <f>IFERROR(VLOOKUP(LEFT(A53,3),'200000738'!A:D,3,0),0)</f>
        <v>1</v>
      </c>
      <c r="AN53" s="16">
        <f>IFERROR(VLOOKUP(LEFT(A53,3),'200000738'!A:D,4,0),0)</f>
        <v>9.19</v>
      </c>
      <c r="AO53" s="16">
        <v>200000487</v>
      </c>
      <c r="AP53" s="16">
        <f>IFERROR(VLOOKUP(LEFT(A53,3),'200000487'!A:D,3,0),0)</f>
        <v>1</v>
      </c>
      <c r="AQ53" s="16">
        <f>IFERROR(VLOOKUP(LEFT(A53,3),'200000487'!A:D,4,0),0)</f>
        <v>15.26</v>
      </c>
      <c r="AR53" s="16">
        <v>200000489</v>
      </c>
      <c r="AS53" s="16">
        <f>IFERROR(VLOOKUP(LEFT(A53,3),'200000489'!A:D,3,0),0)</f>
        <v>0</v>
      </c>
      <c r="AT53" s="16">
        <f>IFERROR(VLOOKUP(LEFT(A53,3),'200000489'!A:D,4,0),0)</f>
        <v>0</v>
      </c>
      <c r="AU53" s="16">
        <v>200004482</v>
      </c>
      <c r="AV53" s="16">
        <f>IFERROR(VLOOKUP(LEFT(A53,3),'200004482'!A:D,3,0),0)</f>
        <v>5</v>
      </c>
      <c r="AW53" s="16">
        <f>IFERROR(VLOOKUP(LEFT(A53,3),'200004482'!A:D,4,0),0)</f>
        <v>5.69</v>
      </c>
      <c r="AX53" s="17"/>
      <c r="AY53" s="17"/>
      <c r="AZ53" s="17"/>
      <c r="BA53" s="17"/>
      <c r="BB53" s="17"/>
      <c r="BC53" s="17"/>
      <c r="BD53" s="17"/>
    </row>
    <row r="54" spans="1:56" s="1" customFormat="1" hidden="1" x14ac:dyDescent="0.25">
      <c r="A54" s="12" t="s">
        <v>12</v>
      </c>
      <c r="B54" s="13">
        <v>200009093</v>
      </c>
      <c r="C54" s="14">
        <f>IFERROR(VLOOKUP(LEFT(A54,3),'200009093'!A:D,3,0),0)</f>
        <v>2</v>
      </c>
      <c r="D54" s="15">
        <f>IFERROR(VLOOKUP(LEFT(A54,3),'200009093'!A:D,4,0),0)</f>
        <v>5.59</v>
      </c>
      <c r="E54" s="13">
        <v>200008980</v>
      </c>
      <c r="F54" s="16">
        <f>IFERROR(VLOOKUP(LEFT(A54,3),'200008980'!A:D,3,0),0)</f>
        <v>3</v>
      </c>
      <c r="G54" s="16">
        <f>IFERROR(VLOOKUP(LEFT(A54,3),'200008980'!A:D,4,0),0)</f>
        <v>3.45</v>
      </c>
      <c r="H54" s="14">
        <v>200000216</v>
      </c>
      <c r="I54" s="14">
        <f>IFERROR(VLOOKUP(LEFT(A54,3),'200000216'!A:D,3,0),0)</f>
        <v>6</v>
      </c>
      <c r="J54" s="15">
        <f>IFERROR(VLOOKUP(LEFT(A54,3),'200000216'!A:D,4,0),0)</f>
        <v>1.6</v>
      </c>
      <c r="K54" s="13">
        <v>200008645</v>
      </c>
      <c r="L54" s="14">
        <f>IFERROR(VLOOKUP(LEFT(A54,3),'200008645'!A:D,3,0),0)</f>
        <v>1</v>
      </c>
      <c r="M54" s="15">
        <f>IFERROR(VLOOKUP(LEFT(A54,3),'200008645'!A:D,4,0),0)</f>
        <v>15.7</v>
      </c>
      <c r="N54" s="13">
        <v>200000149</v>
      </c>
      <c r="O54" s="16">
        <f>IFERROR(VLOOKUP(LEFT(A54,3),'200000149'!A:D,3,0),0)</f>
        <v>9</v>
      </c>
      <c r="P54" s="16">
        <f>IFERROR(VLOOKUP(LEFT(A54,3),'200000149'!A:D,4,0),0)</f>
        <v>0.68</v>
      </c>
      <c r="Q54" s="16">
        <v>200005224</v>
      </c>
      <c r="R54" s="16">
        <f>IFERROR(VLOOKUP(LEFT(A54,3),'200005224'!A:D,3,0),0)</f>
        <v>4</v>
      </c>
      <c r="S54" s="16">
        <f>IFERROR(VLOOKUP(LEFT(A54,3),'200005224'!A:D,4,0),0)</f>
        <v>5.19</v>
      </c>
      <c r="T54" s="16">
        <v>200009387</v>
      </c>
      <c r="U54" s="16">
        <f>IFERROR(VLOOKUP(LEFT(A54,3),'200009387'!A:D,3,0),0)</f>
        <v>0</v>
      </c>
      <c r="V54" s="16">
        <f>IFERROR(VLOOKUP(LEFT(A54,3),'200009387'!A:D,4,0),0)</f>
        <v>0</v>
      </c>
      <c r="W54" s="16">
        <v>200000329</v>
      </c>
      <c r="X54" s="16">
        <f>IFERROR(VLOOKUP(LEFT(A54,3),'200000329'!A:D,3,0),0)</f>
        <v>2</v>
      </c>
      <c r="Y54" s="16">
        <f>IFERROR(VLOOKUP(LEFT(A54,3),'200000329'!A:D,4,0),0)</f>
        <v>3.43</v>
      </c>
      <c r="Z54" s="16">
        <v>200002569</v>
      </c>
      <c r="AA54" s="16">
        <f>IFERROR(VLOOKUP(LEFT(A54,3),'200002569'!A:D,3,0),0)</f>
        <v>2</v>
      </c>
      <c r="AB54" s="16">
        <f>IFERROR(VLOOKUP(LEFT(A54,3),'200002569'!A:D,4,0),0)</f>
        <v>7.92</v>
      </c>
      <c r="AC54" s="16">
        <v>200000321</v>
      </c>
      <c r="AD54" s="16">
        <f>IFERROR(VLOOKUP(LEFT(A54,3),'200000321'!A:D,3,0),0)</f>
        <v>1</v>
      </c>
      <c r="AE54" s="16">
        <f>IFERROR(VLOOKUP(LEFT(A54,3),'200000321'!A:D,4,0),0)</f>
        <v>12.95</v>
      </c>
      <c r="AF54" s="16">
        <v>200000521</v>
      </c>
      <c r="AG54" s="16">
        <f>IFERROR(VLOOKUP(LEFT(A54,3),'200000521'!A:D,3,0),0)</f>
        <v>10</v>
      </c>
      <c r="AH54" s="16">
        <f>IFERROR(VLOOKUP(LEFT(A54,3),'200000521'!A:D,4,0),0)</f>
        <v>2.99</v>
      </c>
      <c r="AI54" s="16">
        <v>200000739</v>
      </c>
      <c r="AJ54" s="16">
        <f>IFERROR(VLOOKUP(LEFT(A54,3),'200000739'!A:D,3,0),0)</f>
        <v>1</v>
      </c>
      <c r="AK54" s="16">
        <f>IFERROR(VLOOKUP(LEFT(A54,3),'200000739'!A:D,4,0),0)</f>
        <v>27.47</v>
      </c>
      <c r="AL54" s="16">
        <v>200000738</v>
      </c>
      <c r="AM54" s="16">
        <f>IFERROR(VLOOKUP(LEFT(A54,3),'200000738'!A:D,3,0),0)</f>
        <v>1</v>
      </c>
      <c r="AN54" s="16">
        <f>IFERROR(VLOOKUP(LEFT(A54,3),'200000738'!A:D,4,0),0)</f>
        <v>9.19</v>
      </c>
      <c r="AO54" s="16">
        <v>200000487</v>
      </c>
      <c r="AP54" s="16">
        <f>IFERROR(VLOOKUP(LEFT(A54,3),'200000487'!A:D,3,0),0)</f>
        <v>0</v>
      </c>
      <c r="AQ54" s="16">
        <f>IFERROR(VLOOKUP(LEFT(A54,3),'200000487'!A:D,4,0),0)</f>
        <v>0</v>
      </c>
      <c r="AR54" s="16">
        <v>200000489</v>
      </c>
      <c r="AS54" s="16">
        <f>IFERROR(VLOOKUP(LEFT(A54,3),'200000489'!A:D,3,0),0)</f>
        <v>0</v>
      </c>
      <c r="AT54" s="16">
        <f>IFERROR(VLOOKUP(LEFT(A54,3),'200000489'!A:D,4,0),0)</f>
        <v>0</v>
      </c>
      <c r="AU54" s="16">
        <v>200004482</v>
      </c>
      <c r="AV54" s="16">
        <f>IFERROR(VLOOKUP(LEFT(A54,3),'200004482'!A:D,3,0),0)</f>
        <v>2</v>
      </c>
      <c r="AW54" s="16">
        <f>IFERROR(VLOOKUP(LEFT(A54,3),'200004482'!A:D,4,0),0)</f>
        <v>5.69</v>
      </c>
      <c r="AX54" s="17"/>
      <c r="AY54" s="17"/>
      <c r="AZ54" s="17"/>
      <c r="BA54" s="17"/>
      <c r="BB54" s="17"/>
      <c r="BC54" s="17"/>
      <c r="BD54" s="17"/>
    </row>
    <row r="55" spans="1:56" s="1" customFormat="1" hidden="1" x14ac:dyDescent="0.25">
      <c r="A55" s="18" t="s">
        <v>7</v>
      </c>
      <c r="B55" s="13">
        <v>200009093</v>
      </c>
      <c r="C55" s="14">
        <f>IFERROR(VLOOKUP(LEFT(A55,3),'200009093'!A:D,3,0),0)</f>
        <v>0</v>
      </c>
      <c r="D55" s="15">
        <f>IFERROR(VLOOKUP(LEFT(A55,3),'200009093'!A:D,4,0),0)</f>
        <v>0</v>
      </c>
      <c r="E55" s="13">
        <v>200008980</v>
      </c>
      <c r="F55" s="16">
        <f>IFERROR(VLOOKUP(LEFT(A55,3),'200008980'!A:D,3,0),0)</f>
        <v>0</v>
      </c>
      <c r="G55" s="16">
        <f>IFERROR(VLOOKUP(LEFT(A55,3),'200008980'!A:D,4,0),0)</f>
        <v>0</v>
      </c>
      <c r="H55" s="14">
        <v>200000216</v>
      </c>
      <c r="I55" s="14">
        <f>IFERROR(VLOOKUP(LEFT(A55,3),'200000216'!A:D,3,0),0)</f>
        <v>0</v>
      </c>
      <c r="J55" s="15">
        <f>IFERROR(VLOOKUP(LEFT(A55,3),'200000216'!A:D,4,0),0)</f>
        <v>0</v>
      </c>
      <c r="K55" s="13">
        <v>200008645</v>
      </c>
      <c r="L55" s="14">
        <f>IFERROR(VLOOKUP(LEFT(A55,3),'200008645'!A:D,3,0),0)</f>
        <v>0</v>
      </c>
      <c r="M55" s="15">
        <f>IFERROR(VLOOKUP(LEFT(A55,3),'200008645'!A:D,4,0),0)</f>
        <v>0</v>
      </c>
      <c r="N55" s="13">
        <v>200000149</v>
      </c>
      <c r="O55" s="16">
        <f>IFERROR(VLOOKUP(LEFT(A55,3),'200000149'!A:D,3,0),0)</f>
        <v>0</v>
      </c>
      <c r="P55" s="16">
        <f>IFERROR(VLOOKUP(LEFT(A55,3),'200000149'!A:D,4,0),0)</f>
        <v>0</v>
      </c>
      <c r="Q55" s="16">
        <v>200005224</v>
      </c>
      <c r="R55" s="16">
        <f>IFERROR(VLOOKUP(LEFT(A55,3),'200005224'!A:D,3,0),0)</f>
        <v>0</v>
      </c>
      <c r="S55" s="16">
        <f>IFERROR(VLOOKUP(LEFT(A55,3),'200005224'!A:D,4,0),0)</f>
        <v>0</v>
      </c>
      <c r="T55" s="16">
        <v>200009387</v>
      </c>
      <c r="U55" s="16">
        <f>IFERROR(VLOOKUP(LEFT(A55,3),'200009387'!A:D,3,0),0)</f>
        <v>0</v>
      </c>
      <c r="V55" s="16">
        <f>IFERROR(VLOOKUP(LEFT(A55,3),'200009387'!A:D,4,0),0)</f>
        <v>0</v>
      </c>
      <c r="W55" s="16">
        <v>200000329</v>
      </c>
      <c r="X55" s="16">
        <f>IFERROR(VLOOKUP(LEFT(A55,3),'200000329'!A:D,3,0),0)</f>
        <v>0</v>
      </c>
      <c r="Y55" s="16">
        <f>IFERROR(VLOOKUP(LEFT(A55,3),'200000329'!A:D,4,0),0)</f>
        <v>0</v>
      </c>
      <c r="Z55" s="16">
        <v>200002569</v>
      </c>
      <c r="AA55" s="16">
        <f>IFERROR(VLOOKUP(LEFT(A55,3),'200002569'!A:D,3,0),0)</f>
        <v>0</v>
      </c>
      <c r="AB55" s="16">
        <f>IFERROR(VLOOKUP(LEFT(A55,3),'200002569'!A:D,4,0),0)</f>
        <v>0</v>
      </c>
      <c r="AC55" s="16">
        <v>200000321</v>
      </c>
      <c r="AD55" s="16">
        <f>IFERROR(VLOOKUP(LEFT(A55,3),'200000321'!A:D,3,0),0)</f>
        <v>0</v>
      </c>
      <c r="AE55" s="16">
        <f>IFERROR(VLOOKUP(LEFT(A55,3),'200000321'!A:D,4,0),0)</f>
        <v>0</v>
      </c>
      <c r="AF55" s="16">
        <v>200000521</v>
      </c>
      <c r="AG55" s="16">
        <f>IFERROR(VLOOKUP(LEFT(A55,3),'200000521'!A:D,3,0),0)</f>
        <v>0</v>
      </c>
      <c r="AH55" s="16">
        <f>IFERROR(VLOOKUP(LEFT(A55,3),'200000521'!A:D,4,0),0)</f>
        <v>0</v>
      </c>
      <c r="AI55" s="16">
        <v>200000739</v>
      </c>
      <c r="AJ55" s="16">
        <f>IFERROR(VLOOKUP(LEFT(A55,3),'200000739'!A:D,3,0),0)</f>
        <v>0</v>
      </c>
      <c r="AK55" s="16">
        <f>IFERROR(VLOOKUP(LEFT(A55,3),'200000739'!A:D,4,0),0)</f>
        <v>0</v>
      </c>
      <c r="AL55" s="16">
        <v>200000738</v>
      </c>
      <c r="AM55" s="16">
        <f>IFERROR(VLOOKUP(LEFT(A55,3),'200000738'!A:D,3,0),0)</f>
        <v>0</v>
      </c>
      <c r="AN55" s="16">
        <f>IFERROR(VLOOKUP(LEFT(A55,3),'200000738'!A:D,4,0),0)</f>
        <v>0</v>
      </c>
      <c r="AO55" s="16">
        <v>200000487</v>
      </c>
      <c r="AP55" s="16">
        <f>IFERROR(VLOOKUP(LEFT(A55,3),'200000487'!A:D,3,0),0)</f>
        <v>0</v>
      </c>
      <c r="AQ55" s="16">
        <f>IFERROR(VLOOKUP(LEFT(A55,3),'200000487'!A:D,4,0),0)</f>
        <v>0</v>
      </c>
      <c r="AR55" s="16">
        <v>200000489</v>
      </c>
      <c r="AS55" s="16">
        <f>IFERROR(VLOOKUP(LEFT(A55,3),'200000489'!A:D,3,0),0)</f>
        <v>0</v>
      </c>
      <c r="AT55" s="16">
        <f>IFERROR(VLOOKUP(LEFT(A55,3),'200000489'!A:D,4,0),0)</f>
        <v>0</v>
      </c>
      <c r="AU55" s="16">
        <v>200004482</v>
      </c>
      <c r="AV55" s="16">
        <f>IFERROR(VLOOKUP(LEFT(A55,3),'200004482'!A:D,3,0),0)</f>
        <v>0</v>
      </c>
      <c r="AW55" s="16">
        <f>IFERROR(VLOOKUP(LEFT(A55,3),'200004482'!A:D,4,0),0)</f>
        <v>0</v>
      </c>
      <c r="AX55" s="17"/>
      <c r="AY55" s="17"/>
      <c r="AZ55" s="17"/>
      <c r="BA55" s="17"/>
      <c r="BB55" s="17"/>
      <c r="BC55" s="17"/>
      <c r="BD55" s="17"/>
    </row>
    <row r="56" spans="1:56" s="1" customFormat="1" hidden="1" x14ac:dyDescent="0.25">
      <c r="A56" s="18" t="s">
        <v>8</v>
      </c>
      <c r="B56" s="13">
        <v>200009093</v>
      </c>
      <c r="C56" s="14">
        <f>IFERROR(VLOOKUP(LEFT(A56,3),'200009093'!A:D,3,0),0)</f>
        <v>0</v>
      </c>
      <c r="D56" s="15">
        <f>IFERROR(VLOOKUP(LEFT(A56,3),'200009093'!A:D,4,0),0)</f>
        <v>0</v>
      </c>
      <c r="E56" s="13">
        <v>200008980</v>
      </c>
      <c r="F56" s="16">
        <f>IFERROR(VLOOKUP(LEFT(A56,3),'200008980'!A:D,3,0),0)</f>
        <v>0</v>
      </c>
      <c r="G56" s="16">
        <f>IFERROR(VLOOKUP(LEFT(A56,3),'200008980'!A:D,4,0),0)</f>
        <v>0</v>
      </c>
      <c r="H56" s="14">
        <v>200000216</v>
      </c>
      <c r="I56" s="14">
        <f>IFERROR(VLOOKUP(LEFT(A56,3),'200000216'!A:D,3,0),0)</f>
        <v>0</v>
      </c>
      <c r="J56" s="15">
        <f>IFERROR(VLOOKUP(LEFT(A56,3),'200000216'!A:D,4,0),0)</f>
        <v>0</v>
      </c>
      <c r="K56" s="13">
        <v>200008645</v>
      </c>
      <c r="L56" s="14">
        <f>IFERROR(VLOOKUP(LEFT(A56,3),'200008645'!A:D,3,0),0)</f>
        <v>0</v>
      </c>
      <c r="M56" s="15">
        <f>IFERROR(VLOOKUP(LEFT(A56,3),'200008645'!A:D,4,0),0)</f>
        <v>0</v>
      </c>
      <c r="N56" s="13">
        <v>200000149</v>
      </c>
      <c r="O56" s="16">
        <f>IFERROR(VLOOKUP(LEFT(A56,3),'200000149'!A:D,3,0),0)</f>
        <v>0</v>
      </c>
      <c r="P56" s="16">
        <f>IFERROR(VLOOKUP(LEFT(A56,3),'200000149'!A:D,4,0),0)</f>
        <v>0</v>
      </c>
      <c r="Q56" s="16">
        <v>200005224</v>
      </c>
      <c r="R56" s="16">
        <f>IFERROR(VLOOKUP(LEFT(A56,3),'200005224'!A:D,3,0),0)</f>
        <v>0</v>
      </c>
      <c r="S56" s="16">
        <f>IFERROR(VLOOKUP(LEFT(A56,3),'200005224'!A:D,4,0),0)</f>
        <v>0</v>
      </c>
      <c r="T56" s="16">
        <v>200009387</v>
      </c>
      <c r="U56" s="16">
        <f>IFERROR(VLOOKUP(LEFT(A56,3),'200009387'!A:D,3,0),0)</f>
        <v>0</v>
      </c>
      <c r="V56" s="16">
        <f>IFERROR(VLOOKUP(LEFT(A56,3),'200009387'!A:D,4,0),0)</f>
        <v>0</v>
      </c>
      <c r="W56" s="16">
        <v>200000329</v>
      </c>
      <c r="X56" s="16">
        <f>IFERROR(VLOOKUP(LEFT(A56,3),'200000329'!A:D,3,0),0)</f>
        <v>0</v>
      </c>
      <c r="Y56" s="16">
        <f>IFERROR(VLOOKUP(LEFT(A56,3),'200000329'!A:D,4,0),0)</f>
        <v>0</v>
      </c>
      <c r="Z56" s="16">
        <v>200002569</v>
      </c>
      <c r="AA56" s="16">
        <f>IFERROR(VLOOKUP(LEFT(A56,3),'200002569'!A:D,3,0),0)</f>
        <v>0</v>
      </c>
      <c r="AB56" s="16">
        <f>IFERROR(VLOOKUP(LEFT(A56,3),'200002569'!A:D,4,0),0)</f>
        <v>0</v>
      </c>
      <c r="AC56" s="16">
        <v>200000321</v>
      </c>
      <c r="AD56" s="16">
        <f>IFERROR(VLOOKUP(LEFT(A56,3),'200000321'!A:D,3,0),0)</f>
        <v>0</v>
      </c>
      <c r="AE56" s="16">
        <f>IFERROR(VLOOKUP(LEFT(A56,3),'200000321'!A:D,4,0),0)</f>
        <v>0</v>
      </c>
      <c r="AF56" s="16">
        <v>200000521</v>
      </c>
      <c r="AG56" s="16">
        <f>IFERROR(VLOOKUP(LEFT(A56,3),'200000521'!A:D,3,0),0)</f>
        <v>0</v>
      </c>
      <c r="AH56" s="16">
        <f>IFERROR(VLOOKUP(LEFT(A56,3),'200000521'!A:D,4,0),0)</f>
        <v>0</v>
      </c>
      <c r="AI56" s="16">
        <v>200000739</v>
      </c>
      <c r="AJ56" s="16">
        <f>IFERROR(VLOOKUP(LEFT(A56,3),'200000739'!A:D,3,0),0)</f>
        <v>0</v>
      </c>
      <c r="AK56" s="16">
        <f>IFERROR(VLOOKUP(LEFT(A56,3),'200000739'!A:D,4,0),0)</f>
        <v>0</v>
      </c>
      <c r="AL56" s="16">
        <v>200000738</v>
      </c>
      <c r="AM56" s="16">
        <f>IFERROR(VLOOKUP(LEFT(A56,3),'200000738'!A:D,3,0),0)</f>
        <v>0</v>
      </c>
      <c r="AN56" s="16">
        <f>IFERROR(VLOOKUP(LEFT(A56,3),'200000738'!A:D,4,0),0)</f>
        <v>0</v>
      </c>
      <c r="AO56" s="16">
        <v>200000487</v>
      </c>
      <c r="AP56" s="16">
        <f>IFERROR(VLOOKUP(LEFT(A56,3),'200000487'!A:D,3,0),0)</f>
        <v>0</v>
      </c>
      <c r="AQ56" s="16">
        <f>IFERROR(VLOOKUP(LEFT(A56,3),'200000487'!A:D,4,0),0)</f>
        <v>0</v>
      </c>
      <c r="AR56" s="16">
        <v>200000489</v>
      </c>
      <c r="AS56" s="16">
        <f>IFERROR(VLOOKUP(LEFT(A56,3),'200000489'!A:D,3,0),0)</f>
        <v>0</v>
      </c>
      <c r="AT56" s="16">
        <f>IFERROR(VLOOKUP(LEFT(A56,3),'200000489'!A:D,4,0),0)</f>
        <v>0</v>
      </c>
      <c r="AU56" s="16">
        <v>200004482</v>
      </c>
      <c r="AV56" s="16">
        <f>IFERROR(VLOOKUP(LEFT(A56,3),'200004482'!A:D,3,0),0)</f>
        <v>0</v>
      </c>
      <c r="AW56" s="16">
        <f>IFERROR(VLOOKUP(LEFT(A56,3),'200004482'!A:D,4,0),0)</f>
        <v>0</v>
      </c>
      <c r="AX56" s="17"/>
      <c r="AY56" s="17"/>
      <c r="AZ56" s="17"/>
      <c r="BA56" s="17"/>
      <c r="BB56" s="17"/>
      <c r="BC56" s="17"/>
      <c r="BD56" s="17"/>
    </row>
    <row r="57" spans="1:56" s="1" customFormat="1" hidden="1" x14ac:dyDescent="0.25">
      <c r="A57" s="18" t="s">
        <v>9</v>
      </c>
      <c r="B57" s="13">
        <v>200009093</v>
      </c>
      <c r="C57" s="14">
        <f>IFERROR(VLOOKUP(LEFT(A57,3),'200009093'!A:D,3,0),0)</f>
        <v>18</v>
      </c>
      <c r="D57" s="15">
        <f>IFERROR(VLOOKUP(LEFT(A57,3),'200009093'!A:D,4,0),0)</f>
        <v>5.59</v>
      </c>
      <c r="E57" s="13">
        <v>200008980</v>
      </c>
      <c r="F57" s="16">
        <f>IFERROR(VLOOKUP(LEFT(A57,3),'200008980'!A:D,3,0),0)</f>
        <v>4</v>
      </c>
      <c r="G57" s="16">
        <f>IFERROR(VLOOKUP(LEFT(A57,3),'200008980'!A:D,4,0),0)</f>
        <v>3.45</v>
      </c>
      <c r="H57" s="14">
        <v>200000216</v>
      </c>
      <c r="I57" s="14">
        <f>IFERROR(VLOOKUP(LEFT(A57,3),'200000216'!A:D,3,0),0)</f>
        <v>34</v>
      </c>
      <c r="J57" s="15">
        <f>IFERROR(VLOOKUP(LEFT(A57,3),'200000216'!A:D,4,0),0)</f>
        <v>1.6</v>
      </c>
      <c r="K57" s="13">
        <v>200008645</v>
      </c>
      <c r="L57" s="14">
        <f>IFERROR(VLOOKUP(LEFT(A57,3),'200008645'!A:D,3,0),0)</f>
        <v>2</v>
      </c>
      <c r="M57" s="15">
        <f>IFERROR(VLOOKUP(LEFT(A57,3),'200008645'!A:D,4,0),0)</f>
        <v>15.7</v>
      </c>
      <c r="N57" s="13">
        <v>200000149</v>
      </c>
      <c r="O57" s="16">
        <f>IFERROR(VLOOKUP(LEFT(A57,3),'200000149'!A:D,3,0),0)</f>
        <v>28</v>
      </c>
      <c r="P57" s="16">
        <f>IFERROR(VLOOKUP(LEFT(A57,3),'200000149'!A:D,4,0),0)</f>
        <v>0.68</v>
      </c>
      <c r="Q57" s="16">
        <v>200005224</v>
      </c>
      <c r="R57" s="16">
        <f>IFERROR(VLOOKUP(LEFT(A57,3),'200005224'!A:D,3,0),0)</f>
        <v>10</v>
      </c>
      <c r="S57" s="16">
        <f>IFERROR(VLOOKUP(LEFT(A57,3),'200005224'!A:D,4,0),0)</f>
        <v>5.19</v>
      </c>
      <c r="T57" s="16">
        <v>200009387</v>
      </c>
      <c r="U57" s="16">
        <f>IFERROR(VLOOKUP(LEFT(A57,3),'200009387'!A:D,3,0),0)</f>
        <v>0</v>
      </c>
      <c r="V57" s="16">
        <f>IFERROR(VLOOKUP(LEFT(A57,3),'200009387'!A:D,4,0),0)</f>
        <v>0</v>
      </c>
      <c r="W57" s="16">
        <v>200000329</v>
      </c>
      <c r="X57" s="16">
        <f>IFERROR(VLOOKUP(LEFT(A57,3),'200000329'!A:D,3,0),0)</f>
        <v>24</v>
      </c>
      <c r="Y57" s="16">
        <f>IFERROR(VLOOKUP(LEFT(A57,3),'200000329'!A:D,4,0),0)</f>
        <v>3.43</v>
      </c>
      <c r="Z57" s="16">
        <v>200002569</v>
      </c>
      <c r="AA57" s="16">
        <f>IFERROR(VLOOKUP(LEFT(A57,3),'200002569'!A:D,3,0),0)</f>
        <v>13</v>
      </c>
      <c r="AB57" s="16">
        <f>IFERROR(VLOOKUP(LEFT(A57,3),'200002569'!A:D,4,0),0)</f>
        <v>7.92</v>
      </c>
      <c r="AC57" s="16">
        <v>200000321</v>
      </c>
      <c r="AD57" s="16">
        <f>IFERROR(VLOOKUP(LEFT(A57,3),'200000321'!A:D,3,0),0)</f>
        <v>2</v>
      </c>
      <c r="AE57" s="16">
        <f>IFERROR(VLOOKUP(LEFT(A57,3),'200000321'!A:D,4,0),0)</f>
        <v>12.95</v>
      </c>
      <c r="AF57" s="16">
        <v>200000521</v>
      </c>
      <c r="AG57" s="16">
        <f>IFERROR(VLOOKUP(LEFT(A57,3),'200000521'!A:D,3,0),0)</f>
        <v>0</v>
      </c>
      <c r="AH57" s="16">
        <f>IFERROR(VLOOKUP(LEFT(A57,3),'200000521'!A:D,4,0),0)</f>
        <v>0</v>
      </c>
      <c r="AI57" s="16">
        <v>200000739</v>
      </c>
      <c r="AJ57" s="16">
        <f>IFERROR(VLOOKUP(LEFT(A57,3),'200000739'!A:D,3,0),0)</f>
        <v>3</v>
      </c>
      <c r="AK57" s="16">
        <f>IFERROR(VLOOKUP(LEFT(A57,3),'200000739'!A:D,4,0),0)</f>
        <v>27.47</v>
      </c>
      <c r="AL57" s="16">
        <v>200000738</v>
      </c>
      <c r="AM57" s="16">
        <f>IFERROR(VLOOKUP(LEFT(A57,3),'200000738'!A:D,3,0),0)</f>
        <v>10</v>
      </c>
      <c r="AN57" s="16">
        <f>IFERROR(VLOOKUP(LEFT(A57,3),'200000738'!A:D,4,0),0)</f>
        <v>9.19</v>
      </c>
      <c r="AO57" s="16">
        <v>200000487</v>
      </c>
      <c r="AP57" s="16">
        <f>IFERROR(VLOOKUP(LEFT(A57,3),'200000487'!A:D,3,0),0)</f>
        <v>2</v>
      </c>
      <c r="AQ57" s="16">
        <f>IFERROR(VLOOKUP(LEFT(A57,3),'200000487'!A:D,4,0),0)</f>
        <v>15.26</v>
      </c>
      <c r="AR57" s="16">
        <v>200000489</v>
      </c>
      <c r="AS57" s="16">
        <f>IFERROR(VLOOKUP(LEFT(A57,3),'200000489'!A:D,3,0),0)</f>
        <v>0</v>
      </c>
      <c r="AT57" s="16">
        <f>IFERROR(VLOOKUP(LEFT(A57,3),'200000489'!A:D,4,0),0)</f>
        <v>0</v>
      </c>
      <c r="AU57" s="16">
        <v>200004482</v>
      </c>
      <c r="AV57" s="16">
        <f>IFERROR(VLOOKUP(LEFT(A57,3),'200004482'!A:D,3,0),0)</f>
        <v>0</v>
      </c>
      <c r="AW57" s="16">
        <f>IFERROR(VLOOKUP(LEFT(A57,3),'200004482'!A:D,4,0),0)</f>
        <v>0</v>
      </c>
      <c r="AX57" s="17"/>
      <c r="AY57" s="17"/>
      <c r="AZ57" s="17"/>
      <c r="BA57" s="17"/>
      <c r="BB57" s="17"/>
      <c r="BC57" s="17"/>
      <c r="BD57" s="17"/>
    </row>
    <row r="58" spans="1:56" s="1" customFormat="1" hidden="1" x14ac:dyDescent="0.25">
      <c r="A58" s="18" t="s">
        <v>10</v>
      </c>
      <c r="B58" s="13">
        <v>200009093</v>
      </c>
      <c r="C58" s="14">
        <f>IFERROR(VLOOKUP(LEFT(A58,3),'200009093'!A:D,3,0),0)</f>
        <v>11</v>
      </c>
      <c r="D58" s="15">
        <f>IFERROR(VLOOKUP(LEFT(A58,3),'200009093'!A:D,4,0),0)</f>
        <v>5.59</v>
      </c>
      <c r="E58" s="13">
        <v>200008980</v>
      </c>
      <c r="F58" s="16">
        <f>IFERROR(VLOOKUP(LEFT(A58,3),'200008980'!A:D,3,0),0)</f>
        <v>25</v>
      </c>
      <c r="G58" s="16">
        <f>IFERROR(VLOOKUP(LEFT(A58,3),'200008980'!A:D,4,0),0)</f>
        <v>3.45</v>
      </c>
      <c r="H58" s="14">
        <v>200000216</v>
      </c>
      <c r="I58" s="14">
        <f>IFERROR(VLOOKUP(LEFT(A58,3),'200000216'!A:D,3,0),0)</f>
        <v>30</v>
      </c>
      <c r="J58" s="15">
        <f>IFERROR(VLOOKUP(LEFT(A58,3),'200000216'!A:D,4,0),0)</f>
        <v>1.6</v>
      </c>
      <c r="K58" s="13">
        <v>200008645</v>
      </c>
      <c r="L58" s="14">
        <f>IFERROR(VLOOKUP(LEFT(A58,3),'200008645'!A:D,3,0),0)</f>
        <v>10</v>
      </c>
      <c r="M58" s="15">
        <f>IFERROR(VLOOKUP(LEFT(A58,3),'200008645'!A:D,4,0),0)</f>
        <v>15.7</v>
      </c>
      <c r="N58" s="13">
        <v>200000149</v>
      </c>
      <c r="O58" s="16">
        <f>IFERROR(VLOOKUP(LEFT(A58,3),'200000149'!A:D,3,0),0)</f>
        <v>25</v>
      </c>
      <c r="P58" s="16">
        <f>IFERROR(VLOOKUP(LEFT(A58,3),'200000149'!A:D,4,0),0)</f>
        <v>0.68</v>
      </c>
      <c r="Q58" s="16">
        <v>200005224</v>
      </c>
      <c r="R58" s="16">
        <f>IFERROR(VLOOKUP(LEFT(A58,3),'200005224'!A:D,3,0),0)</f>
        <v>8</v>
      </c>
      <c r="S58" s="16">
        <f>IFERROR(VLOOKUP(LEFT(A58,3),'200005224'!A:D,4,0),0)</f>
        <v>5.19</v>
      </c>
      <c r="T58" s="16">
        <v>200009387</v>
      </c>
      <c r="U58" s="16">
        <f>IFERROR(VLOOKUP(LEFT(A58,3),'200009387'!A:D,3,0),0)</f>
        <v>0</v>
      </c>
      <c r="V58" s="16">
        <f>IFERROR(VLOOKUP(LEFT(A58,3),'200009387'!A:D,4,0),0)</f>
        <v>0</v>
      </c>
      <c r="W58" s="16">
        <v>200000329</v>
      </c>
      <c r="X58" s="16">
        <f>IFERROR(VLOOKUP(LEFT(A58,3),'200000329'!A:D,3,0),0)</f>
        <v>28</v>
      </c>
      <c r="Y58" s="16">
        <f>IFERROR(VLOOKUP(LEFT(A58,3),'200000329'!A:D,4,0),0)</f>
        <v>3.43</v>
      </c>
      <c r="Z58" s="16">
        <v>200002569</v>
      </c>
      <c r="AA58" s="16">
        <f>IFERROR(VLOOKUP(LEFT(A58,3),'200002569'!A:D,3,0),0)</f>
        <v>6</v>
      </c>
      <c r="AB58" s="16">
        <f>IFERROR(VLOOKUP(LEFT(A58,3),'200002569'!A:D,4,0),0)</f>
        <v>7.92</v>
      </c>
      <c r="AC58" s="16">
        <v>200000321</v>
      </c>
      <c r="AD58" s="16">
        <f>IFERROR(VLOOKUP(LEFT(A58,3),'200000321'!A:D,3,0),0)</f>
        <v>4</v>
      </c>
      <c r="AE58" s="16">
        <f>IFERROR(VLOOKUP(LEFT(A58,3),'200000321'!A:D,4,0),0)</f>
        <v>12.95</v>
      </c>
      <c r="AF58" s="16">
        <v>200000521</v>
      </c>
      <c r="AG58" s="16">
        <f>IFERROR(VLOOKUP(LEFT(A58,3),'200000521'!A:D,3,0),0)</f>
        <v>16</v>
      </c>
      <c r="AH58" s="16">
        <f>IFERROR(VLOOKUP(LEFT(A58,3),'200000521'!A:D,4,0),0)</f>
        <v>2.99</v>
      </c>
      <c r="AI58" s="16">
        <v>200000739</v>
      </c>
      <c r="AJ58" s="16">
        <f>IFERROR(VLOOKUP(LEFT(A58,3),'200000739'!A:D,3,0),0)</f>
        <v>4</v>
      </c>
      <c r="AK58" s="16">
        <f>IFERROR(VLOOKUP(LEFT(A58,3),'200000739'!A:D,4,0),0)</f>
        <v>27.47</v>
      </c>
      <c r="AL58" s="16">
        <v>200000738</v>
      </c>
      <c r="AM58" s="16">
        <f>IFERROR(VLOOKUP(LEFT(A58,3),'200000738'!A:D,3,0),0)</f>
        <v>5</v>
      </c>
      <c r="AN58" s="16">
        <f>IFERROR(VLOOKUP(LEFT(A58,3),'200000738'!A:D,4,0),0)</f>
        <v>9.19</v>
      </c>
      <c r="AO58" s="16">
        <v>200000487</v>
      </c>
      <c r="AP58" s="16">
        <f>IFERROR(VLOOKUP(LEFT(A58,3),'200000487'!A:D,3,0),0)</f>
        <v>4</v>
      </c>
      <c r="AQ58" s="16">
        <f>IFERROR(VLOOKUP(LEFT(A58,3),'200000487'!A:D,4,0),0)</f>
        <v>15.26</v>
      </c>
      <c r="AR58" s="16">
        <v>200000489</v>
      </c>
      <c r="AS58" s="16">
        <f>IFERROR(VLOOKUP(LEFT(A58,3),'200000489'!A:D,3,0),0)</f>
        <v>0</v>
      </c>
      <c r="AT58" s="16">
        <f>IFERROR(VLOOKUP(LEFT(A58,3),'200000489'!A:D,4,0),0)</f>
        <v>0</v>
      </c>
      <c r="AU58" s="16">
        <v>200004482</v>
      </c>
      <c r="AV58" s="16">
        <f>IFERROR(VLOOKUP(LEFT(A58,3),'200004482'!A:D,3,0),0)</f>
        <v>0</v>
      </c>
      <c r="AW58" s="16">
        <f>IFERROR(VLOOKUP(LEFT(A58,3),'200004482'!A:D,4,0),0)</f>
        <v>0</v>
      </c>
      <c r="AX58" s="17"/>
      <c r="AY58" s="17"/>
      <c r="AZ58" s="17"/>
      <c r="BA58" s="17"/>
      <c r="BB58" s="17"/>
      <c r="BC58" s="17"/>
      <c r="BD58" s="17"/>
    </row>
    <row r="59" spans="1:56" s="1" customFormat="1" hidden="1" x14ac:dyDescent="0.25">
      <c r="A59" s="19" t="s">
        <v>6</v>
      </c>
      <c r="B59" s="13">
        <v>200009093</v>
      </c>
      <c r="C59" s="14">
        <v>0</v>
      </c>
      <c r="D59" s="15">
        <v>0</v>
      </c>
      <c r="E59" s="13">
        <v>200008980</v>
      </c>
      <c r="F59" s="16">
        <v>0</v>
      </c>
      <c r="G59" s="16">
        <v>0</v>
      </c>
      <c r="H59" s="14">
        <v>200000216</v>
      </c>
      <c r="I59" s="14">
        <v>20</v>
      </c>
      <c r="J59" s="15">
        <f>IFERROR(VLOOKUP(LEFT(A59,3),'200000216'!A:D,4,0),0)</f>
        <v>1.6</v>
      </c>
      <c r="K59" s="13">
        <v>200008645</v>
      </c>
      <c r="L59" s="14">
        <v>2</v>
      </c>
      <c r="M59" s="15">
        <f>IFERROR(VLOOKUP(LEFT(A59,3),'200008645'!A:D,4,0),0)</f>
        <v>15.7</v>
      </c>
      <c r="N59" s="13">
        <v>200000149</v>
      </c>
      <c r="O59" s="16">
        <v>20</v>
      </c>
      <c r="P59" s="16">
        <f>IFERROR(VLOOKUP(LEFT(A59,3),'200000149'!A:D,4,0),0)</f>
        <v>0.68</v>
      </c>
      <c r="Q59" s="16">
        <v>200005224</v>
      </c>
      <c r="R59" s="16">
        <v>5</v>
      </c>
      <c r="S59" s="16">
        <f>IFERROR(VLOOKUP(LEFT(A59,3),'200005224'!A:D,4,0),0)</f>
        <v>5.19</v>
      </c>
      <c r="T59" s="16">
        <v>200009387</v>
      </c>
      <c r="U59" s="16">
        <v>0</v>
      </c>
      <c r="V59" s="16">
        <v>0</v>
      </c>
      <c r="W59" s="16">
        <v>200000329</v>
      </c>
      <c r="X59" s="16">
        <v>20</v>
      </c>
      <c r="Y59" s="16">
        <f>IFERROR(VLOOKUP(LEFT(A59,3),'200000329'!A:D,4,0),0)</f>
        <v>3.43</v>
      </c>
      <c r="Z59" s="16">
        <v>200002569</v>
      </c>
      <c r="AA59" s="16">
        <v>0</v>
      </c>
      <c r="AB59" s="16">
        <f>IFERROR(VLOOKUP(LEFT(A59,3),'200002569'!A:D,4,0),0)</f>
        <v>7.92</v>
      </c>
      <c r="AC59" s="16">
        <v>200000321</v>
      </c>
      <c r="AD59" s="16">
        <v>2</v>
      </c>
      <c r="AE59" s="16">
        <f>IFERROR(VLOOKUP(LEFT(A59,3),'200000321'!A:D,4,0),0)</f>
        <v>12.95</v>
      </c>
      <c r="AF59" s="16">
        <v>200000521</v>
      </c>
      <c r="AG59" s="16">
        <v>0</v>
      </c>
      <c r="AH59" s="16">
        <v>0</v>
      </c>
      <c r="AI59" s="16">
        <v>200000739</v>
      </c>
      <c r="AJ59" s="16">
        <v>0</v>
      </c>
      <c r="AK59" s="16">
        <v>0</v>
      </c>
      <c r="AL59" s="16">
        <v>200000738</v>
      </c>
      <c r="AM59" s="16">
        <v>0</v>
      </c>
      <c r="AN59" s="16">
        <v>0</v>
      </c>
      <c r="AO59" s="16">
        <v>200000487</v>
      </c>
      <c r="AP59" s="16">
        <f>IFERROR(VLOOKUP(LEFT(A59,3),'200000487'!A:D,3,0),0)</f>
        <v>0</v>
      </c>
      <c r="AQ59" s="16">
        <f>IFERROR(VLOOKUP(LEFT(A59,3),'200000487'!A:D,4,0),0)</f>
        <v>0</v>
      </c>
      <c r="AR59" s="16">
        <v>200000489</v>
      </c>
      <c r="AS59" s="16">
        <v>0</v>
      </c>
      <c r="AT59" s="16">
        <v>0</v>
      </c>
      <c r="AU59" s="16">
        <v>200004482</v>
      </c>
      <c r="AV59" s="16">
        <v>0</v>
      </c>
      <c r="AW59" s="16">
        <v>0</v>
      </c>
      <c r="AX59" s="17"/>
      <c r="AY59" s="17"/>
      <c r="AZ59" s="17"/>
      <c r="BA59" s="17"/>
      <c r="BB59" s="17"/>
      <c r="BC59" s="17"/>
      <c r="BD59" s="17"/>
    </row>
    <row r="60" spans="1:56" s="1" customFormat="1" hidden="1" x14ac:dyDescent="0.25">
      <c r="A60" s="17"/>
      <c r="B60" s="17"/>
      <c r="C60" s="17"/>
      <c r="D60" s="17"/>
      <c r="E60" s="20"/>
      <c r="F60" s="20"/>
      <c r="G60" s="20"/>
      <c r="H60" s="17"/>
      <c r="I60" s="17"/>
      <c r="J60" s="17"/>
      <c r="K60" s="20"/>
      <c r="L60" s="20"/>
      <c r="M60" s="20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</row>
    <row r="61" spans="1:56" s="1" customFormat="1" hidden="1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</row>
    <row r="62" spans="1:56" hidden="1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</row>
    <row r="63" spans="1:56" s="9" customFormat="1" x14ac:dyDescent="0.25">
      <c r="A63" s="21" t="s">
        <v>366</v>
      </c>
      <c r="B63" s="21">
        <v>4.49</v>
      </c>
      <c r="C63" s="21"/>
      <c r="D63" s="21"/>
      <c r="E63" s="21">
        <v>4.9000000000000004</v>
      </c>
      <c r="F63" s="21"/>
      <c r="G63" s="21"/>
      <c r="H63" s="21">
        <v>10.23</v>
      </c>
      <c r="I63" s="21"/>
      <c r="J63" s="21"/>
      <c r="K63" s="21">
        <v>0.745</v>
      </c>
      <c r="L63" s="21"/>
      <c r="M63" s="21"/>
      <c r="N63" s="21">
        <v>6.39</v>
      </c>
      <c r="O63" s="21"/>
      <c r="P63" s="21"/>
      <c r="Q63" s="21">
        <v>2.6469999999999998</v>
      </c>
      <c r="R63" s="21"/>
      <c r="S63" s="21"/>
      <c r="T63" s="21">
        <v>1.764</v>
      </c>
      <c r="U63" s="21"/>
      <c r="V63" s="21"/>
      <c r="W63" s="21">
        <v>7.0780000000000003</v>
      </c>
      <c r="X63" s="21"/>
      <c r="Y63" s="21"/>
      <c r="Z63" s="21">
        <v>2.6469999999999998</v>
      </c>
      <c r="AA63" s="21"/>
      <c r="AB63" s="21"/>
      <c r="AC63" s="21">
        <v>1.3520000000000001</v>
      </c>
      <c r="AD63" s="21"/>
      <c r="AE63" s="21"/>
      <c r="AF63" s="21">
        <v>7.0780000000000003</v>
      </c>
      <c r="AG63" s="21"/>
      <c r="AH63" s="21"/>
      <c r="AI63" s="21">
        <v>0.54900000000000004</v>
      </c>
      <c r="AJ63" s="21"/>
      <c r="AK63" s="21"/>
      <c r="AL63" s="21">
        <v>2.2349999999999999</v>
      </c>
      <c r="AM63" s="21"/>
      <c r="AN63" s="21"/>
      <c r="AO63" s="21">
        <v>1.0580000000000001</v>
      </c>
      <c r="AP63" s="21"/>
      <c r="AQ63" s="21"/>
      <c r="AR63" s="21">
        <v>0.29399999999999998</v>
      </c>
      <c r="AS63" s="21"/>
      <c r="AT63" s="21"/>
      <c r="AU63" s="21">
        <v>0.78400000000000003</v>
      </c>
      <c r="AV63" s="21"/>
      <c r="AW63" s="21"/>
      <c r="AX63" s="21"/>
      <c r="AY63" s="21"/>
      <c r="AZ63" s="21"/>
      <c r="BA63" s="21"/>
      <c r="BB63" s="22"/>
      <c r="BC63" s="21"/>
      <c r="BD63" s="21"/>
    </row>
    <row r="64" spans="1:56" s="9" customFormat="1" x14ac:dyDescent="0.25">
      <c r="A64" s="21" t="s">
        <v>380</v>
      </c>
      <c r="B64" s="21">
        <f>B63/8</f>
        <v>0.56125000000000003</v>
      </c>
      <c r="C64" s="21"/>
      <c r="D64" s="21"/>
      <c r="E64" s="21">
        <f>E63/8</f>
        <v>0.61250000000000004</v>
      </c>
      <c r="F64" s="21"/>
      <c r="G64" s="21"/>
      <c r="H64" s="21">
        <f>H63/8</f>
        <v>1.2787500000000001</v>
      </c>
      <c r="I64" s="21"/>
      <c r="J64" s="21"/>
      <c r="K64" s="21">
        <f>K63/8</f>
        <v>9.3124999999999999E-2</v>
      </c>
      <c r="L64" s="21"/>
      <c r="M64" s="21"/>
      <c r="N64" s="21">
        <f>N63/8</f>
        <v>0.79874999999999996</v>
      </c>
      <c r="O64" s="21"/>
      <c r="P64" s="21"/>
      <c r="Q64" s="21">
        <f>Q63/8</f>
        <v>0.33087499999999997</v>
      </c>
      <c r="R64" s="21"/>
      <c r="S64" s="21"/>
      <c r="T64" s="21">
        <f>T63/8</f>
        <v>0.2205</v>
      </c>
      <c r="U64" s="21"/>
      <c r="V64" s="21"/>
      <c r="W64" s="21">
        <f>W63/8</f>
        <v>0.88475000000000004</v>
      </c>
      <c r="X64" s="21"/>
      <c r="Y64" s="21"/>
      <c r="Z64" s="21">
        <f>Z63/8</f>
        <v>0.33087499999999997</v>
      </c>
      <c r="AA64" s="21"/>
      <c r="AB64" s="21"/>
      <c r="AC64" s="21">
        <f>AC63/8</f>
        <v>0.16900000000000001</v>
      </c>
      <c r="AD64" s="21"/>
      <c r="AE64" s="21"/>
      <c r="AF64" s="21">
        <f>AF63/8</f>
        <v>0.88475000000000004</v>
      </c>
      <c r="AG64" s="21"/>
      <c r="AH64" s="21"/>
      <c r="AI64" s="21">
        <f>AI63/8</f>
        <v>6.8625000000000005E-2</v>
      </c>
      <c r="AJ64" s="21"/>
      <c r="AK64" s="21"/>
      <c r="AL64" s="21">
        <f>AL63/8</f>
        <v>0.27937499999999998</v>
      </c>
      <c r="AM64" s="21"/>
      <c r="AN64" s="21"/>
      <c r="AO64" s="21">
        <f>AO63/8</f>
        <v>0.13225000000000001</v>
      </c>
      <c r="AP64" s="21"/>
      <c r="AQ64" s="21"/>
      <c r="AR64" s="21">
        <f>AR63/8</f>
        <v>3.6749999999999998E-2</v>
      </c>
      <c r="AS64" s="21"/>
      <c r="AT64" s="21"/>
      <c r="AU64" s="21">
        <f>AU63/8</f>
        <v>9.8000000000000004E-2</v>
      </c>
      <c r="AV64" s="21"/>
      <c r="AW64" s="21"/>
      <c r="AX64" s="4">
        <f>275/240</f>
        <v>1.1458333333333333</v>
      </c>
      <c r="AY64" s="4">
        <f>11/240</f>
        <v>4.583333333333333E-2</v>
      </c>
      <c r="AZ64" s="4">
        <f>10/240</f>
        <v>4.1666666666666664E-2</v>
      </c>
      <c r="BA64" s="4">
        <f>6/240</f>
        <v>2.5000000000000001E-2</v>
      </c>
      <c r="BB64" s="22">
        <f>109/9</f>
        <v>12.111111111111111</v>
      </c>
      <c r="BC64" s="4">
        <f>12/240</f>
        <v>0.05</v>
      </c>
      <c r="BD64" s="4">
        <f>6/240</f>
        <v>2.5000000000000001E-2</v>
      </c>
    </row>
    <row r="65" spans="1:56" x14ac:dyDescent="0.25">
      <c r="A65" s="7" t="s">
        <v>379</v>
      </c>
      <c r="B65" s="5">
        <v>3.66</v>
      </c>
      <c r="C65" s="5"/>
      <c r="D65" s="5"/>
      <c r="E65" s="6">
        <v>3.09</v>
      </c>
      <c r="F65" s="5"/>
      <c r="G65" s="5"/>
      <c r="H65" s="5">
        <v>1.2</v>
      </c>
      <c r="I65" s="5"/>
      <c r="J65" s="5"/>
      <c r="K65" s="5">
        <v>19</v>
      </c>
      <c r="L65" s="5"/>
      <c r="M65" s="5"/>
      <c r="N65" s="5">
        <v>0.74</v>
      </c>
      <c r="O65" s="5"/>
      <c r="P65" s="5"/>
      <c r="Q65" s="5">
        <v>4.18</v>
      </c>
      <c r="R65" s="5"/>
      <c r="S65" s="5"/>
      <c r="T65" s="5">
        <v>10.34</v>
      </c>
      <c r="U65" s="5"/>
      <c r="V65" s="5"/>
      <c r="W65" s="5">
        <v>2</v>
      </c>
      <c r="X65" s="5"/>
      <c r="Y65" s="5"/>
      <c r="Z65" s="5">
        <v>9.25</v>
      </c>
      <c r="AA65" s="5"/>
      <c r="AB65" s="5"/>
      <c r="AC65" s="5">
        <v>29</v>
      </c>
      <c r="AD65" s="5"/>
      <c r="AE65" s="5"/>
      <c r="AF65" s="5">
        <v>3.1</v>
      </c>
      <c r="AG65" s="5"/>
      <c r="AH65" s="5"/>
      <c r="AI65" s="5">
        <v>27</v>
      </c>
      <c r="AJ65" s="5"/>
      <c r="AK65" s="5"/>
      <c r="AL65" s="5">
        <v>8.6</v>
      </c>
      <c r="AM65" s="5"/>
      <c r="AN65" s="5"/>
      <c r="AO65" s="5">
        <v>17.329999999999998</v>
      </c>
      <c r="AP65" s="5"/>
      <c r="AQ65" s="5"/>
      <c r="AR65" s="5">
        <v>5</v>
      </c>
      <c r="AS65" s="5"/>
      <c r="AT65" s="5"/>
      <c r="AU65" s="5">
        <v>4.12</v>
      </c>
      <c r="AV65" s="7"/>
      <c r="AW65" s="7"/>
      <c r="AX65" s="5">
        <v>3.86</v>
      </c>
      <c r="AY65" s="5">
        <v>14</v>
      </c>
      <c r="AZ65" s="5">
        <v>13</v>
      </c>
      <c r="BA65" s="5">
        <v>23.4</v>
      </c>
      <c r="BB65" s="8">
        <v>5.51</v>
      </c>
      <c r="BC65" s="5">
        <v>5.87</v>
      </c>
      <c r="BD65" s="5">
        <v>9.99</v>
      </c>
    </row>
    <row r="66" spans="1:56" s="9" customFormat="1" x14ac:dyDescent="0.25">
      <c r="A66" s="4" t="s">
        <v>381</v>
      </c>
      <c r="B66" s="21">
        <f>B64*1.05</f>
        <v>0.58931250000000002</v>
      </c>
      <c r="C66" s="21">
        <f t="shared" ref="C66:BD66" si="0">C64*1.05</f>
        <v>0</v>
      </c>
      <c r="D66" s="21">
        <f t="shared" si="0"/>
        <v>0</v>
      </c>
      <c r="E66" s="21">
        <f t="shared" si="0"/>
        <v>0.64312500000000006</v>
      </c>
      <c r="F66" s="21">
        <f t="shared" si="0"/>
        <v>0</v>
      </c>
      <c r="G66" s="21">
        <f t="shared" si="0"/>
        <v>0</v>
      </c>
      <c r="H66" s="21">
        <f t="shared" si="0"/>
        <v>1.3426875</v>
      </c>
      <c r="I66" s="21">
        <f t="shared" si="0"/>
        <v>0</v>
      </c>
      <c r="J66" s="21">
        <f t="shared" si="0"/>
        <v>0</v>
      </c>
      <c r="K66" s="21">
        <f t="shared" si="0"/>
        <v>9.778125E-2</v>
      </c>
      <c r="L66" s="21">
        <f t="shared" si="0"/>
        <v>0</v>
      </c>
      <c r="M66" s="21">
        <f t="shared" si="0"/>
        <v>0</v>
      </c>
      <c r="N66" s="21">
        <f t="shared" si="0"/>
        <v>0.83868750000000003</v>
      </c>
      <c r="O66" s="21">
        <f t="shared" si="0"/>
        <v>0</v>
      </c>
      <c r="P66" s="21">
        <f t="shared" si="0"/>
        <v>0</v>
      </c>
      <c r="Q66" s="21">
        <f t="shared" si="0"/>
        <v>0.34741875</v>
      </c>
      <c r="R66" s="21">
        <f t="shared" si="0"/>
        <v>0</v>
      </c>
      <c r="S66" s="21">
        <f t="shared" si="0"/>
        <v>0</v>
      </c>
      <c r="T66" s="21">
        <f t="shared" si="0"/>
        <v>0.23152500000000001</v>
      </c>
      <c r="U66" s="21">
        <f t="shared" si="0"/>
        <v>0</v>
      </c>
      <c r="V66" s="21">
        <f t="shared" si="0"/>
        <v>0</v>
      </c>
      <c r="W66" s="21">
        <f t="shared" si="0"/>
        <v>0.92898750000000008</v>
      </c>
      <c r="X66" s="21">
        <f t="shared" si="0"/>
        <v>0</v>
      </c>
      <c r="Y66" s="21">
        <f t="shared" si="0"/>
        <v>0</v>
      </c>
      <c r="Z66" s="21">
        <f t="shared" si="0"/>
        <v>0.34741875</v>
      </c>
      <c r="AA66" s="21">
        <f t="shared" si="0"/>
        <v>0</v>
      </c>
      <c r="AB66" s="21">
        <f t="shared" si="0"/>
        <v>0</v>
      </c>
      <c r="AC66" s="21">
        <f t="shared" si="0"/>
        <v>0.17745000000000002</v>
      </c>
      <c r="AD66" s="21">
        <f t="shared" si="0"/>
        <v>0</v>
      </c>
      <c r="AE66" s="21">
        <f t="shared" si="0"/>
        <v>0</v>
      </c>
      <c r="AF66" s="21">
        <f t="shared" si="0"/>
        <v>0.92898750000000008</v>
      </c>
      <c r="AG66" s="21">
        <f t="shared" si="0"/>
        <v>0</v>
      </c>
      <c r="AH66" s="21">
        <f t="shared" si="0"/>
        <v>0</v>
      </c>
      <c r="AI66" s="21">
        <f t="shared" si="0"/>
        <v>7.2056250000000002E-2</v>
      </c>
      <c r="AJ66" s="21">
        <f t="shared" si="0"/>
        <v>0</v>
      </c>
      <c r="AK66" s="21">
        <f t="shared" si="0"/>
        <v>0</v>
      </c>
      <c r="AL66" s="21">
        <f t="shared" si="0"/>
        <v>0.29334375000000001</v>
      </c>
      <c r="AM66" s="21">
        <f t="shared" si="0"/>
        <v>0</v>
      </c>
      <c r="AN66" s="21">
        <f t="shared" si="0"/>
        <v>0</v>
      </c>
      <c r="AO66" s="21">
        <f t="shared" si="0"/>
        <v>0.1388625</v>
      </c>
      <c r="AP66" s="21">
        <f t="shared" si="0"/>
        <v>0</v>
      </c>
      <c r="AQ66" s="21">
        <f t="shared" si="0"/>
        <v>0</v>
      </c>
      <c r="AR66" s="21">
        <f t="shared" si="0"/>
        <v>3.8587499999999997E-2</v>
      </c>
      <c r="AS66" s="21">
        <f t="shared" si="0"/>
        <v>0</v>
      </c>
      <c r="AT66" s="21">
        <f t="shared" si="0"/>
        <v>0</v>
      </c>
      <c r="AU66" s="21">
        <f t="shared" si="0"/>
        <v>0.10290000000000001</v>
      </c>
      <c r="AV66" s="21">
        <f t="shared" si="0"/>
        <v>0</v>
      </c>
      <c r="AW66" s="21">
        <f t="shared" si="0"/>
        <v>0</v>
      </c>
      <c r="AX66" s="21">
        <f t="shared" si="0"/>
        <v>1.203125</v>
      </c>
      <c r="AY66" s="21">
        <f t="shared" si="0"/>
        <v>4.8125000000000001E-2</v>
      </c>
      <c r="AZ66" s="21">
        <f t="shared" si="0"/>
        <v>4.3749999999999997E-2</v>
      </c>
      <c r="BA66" s="21">
        <f t="shared" si="0"/>
        <v>2.6250000000000002E-2</v>
      </c>
      <c r="BB66" s="22">
        <f t="shared" si="0"/>
        <v>12.716666666666667</v>
      </c>
      <c r="BC66" s="21">
        <f t="shared" si="0"/>
        <v>5.2500000000000005E-2</v>
      </c>
      <c r="BD66" s="21">
        <f t="shared" si="0"/>
        <v>2.6250000000000002E-2</v>
      </c>
    </row>
    <row r="67" spans="1:56" x14ac:dyDescent="0.25">
      <c r="A67" s="7" t="s">
        <v>524</v>
      </c>
      <c r="B67" s="28">
        <f>B65*B64*12</f>
        <v>24.650100000000002</v>
      </c>
      <c r="C67" s="28">
        <f t="shared" ref="C67:BD67" si="1">C65*C64*12</f>
        <v>0</v>
      </c>
      <c r="D67" s="28">
        <f t="shared" si="1"/>
        <v>0</v>
      </c>
      <c r="E67" s="28">
        <f t="shared" si="1"/>
        <v>22.711500000000001</v>
      </c>
      <c r="F67" s="28">
        <f t="shared" si="1"/>
        <v>0</v>
      </c>
      <c r="G67" s="28">
        <f t="shared" si="1"/>
        <v>0</v>
      </c>
      <c r="H67" s="28">
        <f t="shared" si="1"/>
        <v>18.414000000000001</v>
      </c>
      <c r="I67" s="28">
        <f t="shared" si="1"/>
        <v>0</v>
      </c>
      <c r="J67" s="28">
        <f t="shared" si="1"/>
        <v>0</v>
      </c>
      <c r="K67" s="28">
        <f t="shared" si="1"/>
        <v>21.232499999999998</v>
      </c>
      <c r="L67" s="28">
        <f t="shared" si="1"/>
        <v>0</v>
      </c>
      <c r="M67" s="28">
        <f t="shared" si="1"/>
        <v>0</v>
      </c>
      <c r="N67" s="28">
        <f t="shared" si="1"/>
        <v>7.0929000000000002</v>
      </c>
      <c r="O67" s="28">
        <f t="shared" si="1"/>
        <v>0</v>
      </c>
      <c r="P67" s="28">
        <f t="shared" si="1"/>
        <v>0</v>
      </c>
      <c r="Q67" s="28">
        <f t="shared" si="1"/>
        <v>16.596689999999999</v>
      </c>
      <c r="R67" s="28">
        <f t="shared" si="1"/>
        <v>0</v>
      </c>
      <c r="S67" s="28">
        <f t="shared" si="1"/>
        <v>0</v>
      </c>
      <c r="T67" s="28">
        <f t="shared" si="1"/>
        <v>27.359639999999999</v>
      </c>
      <c r="U67" s="28">
        <f t="shared" si="1"/>
        <v>0</v>
      </c>
      <c r="V67" s="28">
        <f t="shared" si="1"/>
        <v>0</v>
      </c>
      <c r="W67" s="28">
        <f t="shared" si="1"/>
        <v>21.234000000000002</v>
      </c>
      <c r="X67" s="28">
        <f t="shared" si="1"/>
        <v>0</v>
      </c>
      <c r="Y67" s="28">
        <f t="shared" si="1"/>
        <v>0</v>
      </c>
      <c r="Z67" s="28">
        <f t="shared" si="1"/>
        <v>36.727125000000001</v>
      </c>
      <c r="AA67" s="28">
        <f t="shared" si="1"/>
        <v>0</v>
      </c>
      <c r="AB67" s="28">
        <f t="shared" si="1"/>
        <v>0</v>
      </c>
      <c r="AC67" s="28">
        <f t="shared" si="1"/>
        <v>58.812000000000012</v>
      </c>
      <c r="AD67" s="28">
        <f t="shared" si="1"/>
        <v>0</v>
      </c>
      <c r="AE67" s="28">
        <f t="shared" si="1"/>
        <v>0</v>
      </c>
      <c r="AF67" s="28">
        <f t="shared" si="1"/>
        <v>32.912700000000001</v>
      </c>
      <c r="AG67" s="28">
        <f t="shared" si="1"/>
        <v>0</v>
      </c>
      <c r="AH67" s="28">
        <f t="shared" si="1"/>
        <v>0</v>
      </c>
      <c r="AI67" s="28">
        <f t="shared" si="1"/>
        <v>22.234500000000001</v>
      </c>
      <c r="AJ67" s="28">
        <f t="shared" si="1"/>
        <v>0</v>
      </c>
      <c r="AK67" s="28">
        <f t="shared" si="1"/>
        <v>0</v>
      </c>
      <c r="AL67" s="28">
        <f t="shared" si="1"/>
        <v>28.831499999999995</v>
      </c>
      <c r="AM67" s="28">
        <f t="shared" si="1"/>
        <v>0</v>
      </c>
      <c r="AN67" s="28">
        <f t="shared" si="1"/>
        <v>0</v>
      </c>
      <c r="AO67" s="28">
        <f t="shared" si="1"/>
        <v>27.50271</v>
      </c>
      <c r="AP67" s="28">
        <f t="shared" si="1"/>
        <v>0</v>
      </c>
      <c r="AQ67" s="28">
        <f t="shared" si="1"/>
        <v>0</v>
      </c>
      <c r="AR67" s="28">
        <f t="shared" si="1"/>
        <v>2.2050000000000001</v>
      </c>
      <c r="AS67" s="28">
        <f t="shared" si="1"/>
        <v>0</v>
      </c>
      <c r="AT67" s="28">
        <f t="shared" si="1"/>
        <v>0</v>
      </c>
      <c r="AU67" s="28">
        <f t="shared" si="1"/>
        <v>4.8451199999999996</v>
      </c>
      <c r="AV67" s="28">
        <f t="shared" si="1"/>
        <v>0</v>
      </c>
      <c r="AW67" s="28">
        <f t="shared" si="1"/>
        <v>0</v>
      </c>
      <c r="AX67" s="28">
        <f t="shared" si="1"/>
        <v>53.075000000000003</v>
      </c>
      <c r="AY67" s="28">
        <f t="shared" si="1"/>
        <v>7.6999999999999993</v>
      </c>
      <c r="AZ67" s="28">
        <f t="shared" si="1"/>
        <v>6.5</v>
      </c>
      <c r="BA67" s="28">
        <f t="shared" si="1"/>
        <v>7.02</v>
      </c>
      <c r="BB67" s="28">
        <f t="shared" si="1"/>
        <v>800.78666666666663</v>
      </c>
      <c r="BC67" s="28">
        <f t="shared" si="1"/>
        <v>3.5220000000000002</v>
      </c>
      <c r="BD67" s="28">
        <f t="shared" si="1"/>
        <v>2.9970000000000003</v>
      </c>
    </row>
    <row r="68" spans="1:56" x14ac:dyDescent="0.25">
      <c r="A68" s="7" t="s">
        <v>525</v>
      </c>
      <c r="B68" s="28">
        <f>B65*B66*12</f>
        <v>25.882604999999998</v>
      </c>
      <c r="C68" s="28">
        <f t="shared" ref="C68:BD68" si="2">C65*C66*12</f>
        <v>0</v>
      </c>
      <c r="D68" s="28">
        <f t="shared" si="2"/>
        <v>0</v>
      </c>
      <c r="E68" s="28">
        <f t="shared" si="2"/>
        <v>23.847075000000004</v>
      </c>
      <c r="F68" s="28">
        <f t="shared" si="2"/>
        <v>0</v>
      </c>
      <c r="G68" s="28">
        <f t="shared" si="2"/>
        <v>0</v>
      </c>
      <c r="H68" s="28">
        <f t="shared" si="2"/>
        <v>19.334699999999998</v>
      </c>
      <c r="I68" s="28">
        <f t="shared" si="2"/>
        <v>0</v>
      </c>
      <c r="J68" s="28">
        <f t="shared" si="2"/>
        <v>0</v>
      </c>
      <c r="K68" s="28">
        <f t="shared" si="2"/>
        <v>22.294125000000001</v>
      </c>
      <c r="L68" s="28">
        <f t="shared" si="2"/>
        <v>0</v>
      </c>
      <c r="M68" s="28">
        <f t="shared" si="2"/>
        <v>0</v>
      </c>
      <c r="N68" s="28">
        <f t="shared" si="2"/>
        <v>7.4475450000000007</v>
      </c>
      <c r="O68" s="28">
        <f t="shared" si="2"/>
        <v>0</v>
      </c>
      <c r="P68" s="28">
        <f t="shared" si="2"/>
        <v>0</v>
      </c>
      <c r="Q68" s="28">
        <f t="shared" si="2"/>
        <v>17.426524499999999</v>
      </c>
      <c r="R68" s="28">
        <f t="shared" si="2"/>
        <v>0</v>
      </c>
      <c r="S68" s="28">
        <f t="shared" si="2"/>
        <v>0</v>
      </c>
      <c r="T68" s="28">
        <f t="shared" si="2"/>
        <v>28.727622000000004</v>
      </c>
      <c r="U68" s="28">
        <f t="shared" si="2"/>
        <v>0</v>
      </c>
      <c r="V68" s="28">
        <f t="shared" si="2"/>
        <v>0</v>
      </c>
      <c r="W68" s="28">
        <f t="shared" si="2"/>
        <v>22.295700000000004</v>
      </c>
      <c r="X68" s="28">
        <f t="shared" si="2"/>
        <v>0</v>
      </c>
      <c r="Y68" s="28">
        <f t="shared" si="2"/>
        <v>0</v>
      </c>
      <c r="Z68" s="28">
        <f t="shared" si="2"/>
        <v>38.563481249999995</v>
      </c>
      <c r="AA68" s="28">
        <f t="shared" si="2"/>
        <v>0</v>
      </c>
      <c r="AB68" s="28">
        <f t="shared" si="2"/>
        <v>0</v>
      </c>
      <c r="AC68" s="28">
        <f t="shared" si="2"/>
        <v>61.752600000000008</v>
      </c>
      <c r="AD68" s="28">
        <f t="shared" si="2"/>
        <v>0</v>
      </c>
      <c r="AE68" s="28">
        <f t="shared" si="2"/>
        <v>0</v>
      </c>
      <c r="AF68" s="28">
        <f t="shared" si="2"/>
        <v>34.558335</v>
      </c>
      <c r="AG68" s="28">
        <f t="shared" si="2"/>
        <v>0</v>
      </c>
      <c r="AH68" s="28">
        <f t="shared" si="2"/>
        <v>0</v>
      </c>
      <c r="AI68" s="28">
        <f t="shared" si="2"/>
        <v>23.346225</v>
      </c>
      <c r="AJ68" s="28">
        <f t="shared" si="2"/>
        <v>0</v>
      </c>
      <c r="AK68" s="28">
        <f t="shared" si="2"/>
        <v>0</v>
      </c>
      <c r="AL68" s="28">
        <f t="shared" si="2"/>
        <v>30.273074999999999</v>
      </c>
      <c r="AM68" s="28">
        <f t="shared" si="2"/>
        <v>0</v>
      </c>
      <c r="AN68" s="28">
        <f t="shared" si="2"/>
        <v>0</v>
      </c>
      <c r="AO68" s="28">
        <f t="shared" si="2"/>
        <v>28.877845499999999</v>
      </c>
      <c r="AP68" s="28">
        <f t="shared" si="2"/>
        <v>0</v>
      </c>
      <c r="AQ68" s="28">
        <f t="shared" si="2"/>
        <v>0</v>
      </c>
      <c r="AR68" s="28">
        <f t="shared" si="2"/>
        <v>2.3152499999999998</v>
      </c>
      <c r="AS68" s="28">
        <f t="shared" si="2"/>
        <v>0</v>
      </c>
      <c r="AT68" s="28">
        <f t="shared" si="2"/>
        <v>0</v>
      </c>
      <c r="AU68" s="28">
        <f t="shared" si="2"/>
        <v>5.0873760000000008</v>
      </c>
      <c r="AV68" s="28">
        <f t="shared" si="2"/>
        <v>0</v>
      </c>
      <c r="AW68" s="28">
        <f t="shared" si="2"/>
        <v>0</v>
      </c>
      <c r="AX68" s="28">
        <f t="shared" si="2"/>
        <v>55.728749999999991</v>
      </c>
      <c r="AY68" s="28">
        <f t="shared" si="2"/>
        <v>8.0850000000000009</v>
      </c>
      <c r="AZ68" s="28">
        <f t="shared" si="2"/>
        <v>6.8249999999999993</v>
      </c>
      <c r="BA68" s="28">
        <f t="shared" si="2"/>
        <v>7.3710000000000004</v>
      </c>
      <c r="BB68" s="28">
        <f t="shared" si="2"/>
        <v>840.82600000000002</v>
      </c>
      <c r="BC68" s="28">
        <f t="shared" si="2"/>
        <v>3.6981000000000002</v>
      </c>
      <c r="BD68" s="28">
        <f t="shared" si="2"/>
        <v>3.1468500000000001</v>
      </c>
    </row>
    <row r="69" spans="1:56" x14ac:dyDescent="0.25">
      <c r="A69" s="29" t="s">
        <v>526</v>
      </c>
      <c r="B69" s="28">
        <f>B67+B68</f>
        <v>50.532705</v>
      </c>
      <c r="C69" s="28">
        <f t="shared" ref="C69:BD69" si="3">C67+C68</f>
        <v>0</v>
      </c>
      <c r="D69" s="28">
        <f t="shared" si="3"/>
        <v>0</v>
      </c>
      <c r="E69" s="28">
        <f t="shared" si="3"/>
        <v>46.558575000000005</v>
      </c>
      <c r="F69" s="28">
        <f t="shared" si="3"/>
        <v>0</v>
      </c>
      <c r="G69" s="28">
        <f t="shared" si="3"/>
        <v>0</v>
      </c>
      <c r="H69" s="28">
        <f t="shared" si="3"/>
        <v>37.748699999999999</v>
      </c>
      <c r="I69" s="28">
        <f t="shared" si="3"/>
        <v>0</v>
      </c>
      <c r="J69" s="28">
        <f t="shared" si="3"/>
        <v>0</v>
      </c>
      <c r="K69" s="28">
        <f t="shared" si="3"/>
        <v>43.526624999999996</v>
      </c>
      <c r="L69" s="28">
        <f t="shared" si="3"/>
        <v>0</v>
      </c>
      <c r="M69" s="28">
        <f t="shared" si="3"/>
        <v>0</v>
      </c>
      <c r="N69" s="28">
        <f t="shared" si="3"/>
        <v>14.540445000000002</v>
      </c>
      <c r="O69" s="28">
        <f t="shared" si="3"/>
        <v>0</v>
      </c>
      <c r="P69" s="28">
        <f t="shared" si="3"/>
        <v>0</v>
      </c>
      <c r="Q69" s="28">
        <f t="shared" si="3"/>
        <v>34.023214499999995</v>
      </c>
      <c r="R69" s="28">
        <f t="shared" si="3"/>
        <v>0</v>
      </c>
      <c r="S69" s="28">
        <f t="shared" si="3"/>
        <v>0</v>
      </c>
      <c r="T69" s="28">
        <f t="shared" si="3"/>
        <v>56.087262000000003</v>
      </c>
      <c r="U69" s="28">
        <f t="shared" si="3"/>
        <v>0</v>
      </c>
      <c r="V69" s="28">
        <f t="shared" si="3"/>
        <v>0</v>
      </c>
      <c r="W69" s="28">
        <f t="shared" si="3"/>
        <v>43.529700000000005</v>
      </c>
      <c r="X69" s="28">
        <f t="shared" si="3"/>
        <v>0</v>
      </c>
      <c r="Y69" s="28">
        <f t="shared" si="3"/>
        <v>0</v>
      </c>
      <c r="Z69" s="28">
        <f t="shared" si="3"/>
        <v>75.290606249999996</v>
      </c>
      <c r="AA69" s="28">
        <f t="shared" si="3"/>
        <v>0</v>
      </c>
      <c r="AB69" s="28">
        <f t="shared" si="3"/>
        <v>0</v>
      </c>
      <c r="AC69" s="28">
        <f t="shared" si="3"/>
        <v>120.56460000000001</v>
      </c>
      <c r="AD69" s="28">
        <f t="shared" si="3"/>
        <v>0</v>
      </c>
      <c r="AE69" s="28">
        <f t="shared" si="3"/>
        <v>0</v>
      </c>
      <c r="AF69" s="28">
        <f t="shared" si="3"/>
        <v>67.471035000000001</v>
      </c>
      <c r="AG69" s="28">
        <f t="shared" si="3"/>
        <v>0</v>
      </c>
      <c r="AH69" s="28">
        <f t="shared" si="3"/>
        <v>0</v>
      </c>
      <c r="AI69" s="28">
        <f t="shared" si="3"/>
        <v>45.580725000000001</v>
      </c>
      <c r="AJ69" s="28">
        <f t="shared" si="3"/>
        <v>0</v>
      </c>
      <c r="AK69" s="28">
        <f t="shared" si="3"/>
        <v>0</v>
      </c>
      <c r="AL69" s="28">
        <f t="shared" si="3"/>
        <v>59.104574999999997</v>
      </c>
      <c r="AM69" s="28">
        <f t="shared" si="3"/>
        <v>0</v>
      </c>
      <c r="AN69" s="28">
        <f t="shared" si="3"/>
        <v>0</v>
      </c>
      <c r="AO69" s="28">
        <f t="shared" si="3"/>
        <v>56.3805555</v>
      </c>
      <c r="AP69" s="28">
        <f t="shared" si="3"/>
        <v>0</v>
      </c>
      <c r="AQ69" s="28">
        <f t="shared" si="3"/>
        <v>0</v>
      </c>
      <c r="AR69" s="28">
        <f t="shared" si="3"/>
        <v>4.5202499999999999</v>
      </c>
      <c r="AS69" s="28">
        <f t="shared" si="3"/>
        <v>0</v>
      </c>
      <c r="AT69" s="28">
        <f t="shared" si="3"/>
        <v>0</v>
      </c>
      <c r="AU69" s="28">
        <f t="shared" si="3"/>
        <v>9.9324960000000004</v>
      </c>
      <c r="AV69" s="28">
        <f t="shared" si="3"/>
        <v>0</v>
      </c>
      <c r="AW69" s="28">
        <f t="shared" si="3"/>
        <v>0</v>
      </c>
      <c r="AX69" s="28">
        <f t="shared" si="3"/>
        <v>108.80374999999999</v>
      </c>
      <c r="AY69" s="28">
        <f t="shared" si="3"/>
        <v>15.785</v>
      </c>
      <c r="AZ69" s="28">
        <f t="shared" si="3"/>
        <v>13.324999999999999</v>
      </c>
      <c r="BA69" s="28">
        <f t="shared" si="3"/>
        <v>14.391</v>
      </c>
      <c r="BB69" s="28">
        <f t="shared" si="3"/>
        <v>1641.6126666666667</v>
      </c>
      <c r="BC69" s="28">
        <f t="shared" si="3"/>
        <v>7.2201000000000004</v>
      </c>
      <c r="BD69" s="28">
        <f t="shared" si="3"/>
        <v>6.1438500000000005</v>
      </c>
    </row>
    <row r="71" spans="1:56" x14ac:dyDescent="0.25">
      <c r="A71" s="30" t="s">
        <v>529</v>
      </c>
      <c r="B71" s="31">
        <f>SUM(B69:BD69)</f>
        <v>2572.6734359166667</v>
      </c>
    </row>
    <row r="72" spans="1:56" x14ac:dyDescent="0.25">
      <c r="A72" s="7" t="s">
        <v>528</v>
      </c>
      <c r="B72" s="7">
        <v>47</v>
      </c>
    </row>
    <row r="73" spans="1:56" x14ac:dyDescent="0.25">
      <c r="A73" s="30" t="s">
        <v>527</v>
      </c>
      <c r="B73" s="31">
        <f>B71*B72</f>
        <v>120915.65148808333</v>
      </c>
    </row>
  </sheetData>
  <mergeCells count="1">
    <mergeCell ref="A6:BD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4"/>
  <sheetViews>
    <sheetView topLeftCell="A78" workbookViewId="0">
      <selection activeCell="A42" sqref="A42"/>
    </sheetView>
  </sheetViews>
  <sheetFormatPr defaultRowHeight="15" x14ac:dyDescent="0.25"/>
  <cols>
    <col min="2" max="2" width="81.140625" bestFit="1" customWidth="1"/>
    <col min="3" max="3" width="16.140625" customWidth="1"/>
    <col min="4" max="4" width="19.5703125" customWidth="1"/>
  </cols>
  <sheetData>
    <row r="1" spans="1:4" x14ac:dyDescent="0.25">
      <c r="A1" t="s">
        <v>230</v>
      </c>
      <c r="B1" t="s">
        <v>57</v>
      </c>
      <c r="C1" t="s">
        <v>308</v>
      </c>
      <c r="D1" t="s">
        <v>229</v>
      </c>
    </row>
    <row r="2" spans="1:4" x14ac:dyDescent="0.25">
      <c r="A2" t="str">
        <f>MID(B2,8,3)</f>
        <v>- C</v>
      </c>
      <c r="B2" t="s">
        <v>309</v>
      </c>
      <c r="C2">
        <v>2</v>
      </c>
      <c r="D2" s="2">
        <v>15.7</v>
      </c>
    </row>
    <row r="3" spans="1:4" x14ac:dyDescent="0.25">
      <c r="A3" t="str">
        <f t="shared" ref="A3:A66" si="0">MID(B3,8,3)</f>
        <v>- C</v>
      </c>
      <c r="B3" t="s">
        <v>59</v>
      </c>
      <c r="C3">
        <v>5</v>
      </c>
      <c r="D3" s="2">
        <v>15.7</v>
      </c>
    </row>
    <row r="4" spans="1:4" x14ac:dyDescent="0.25">
      <c r="A4" t="str">
        <f t="shared" si="0"/>
        <v>002</v>
      </c>
      <c r="B4" t="s">
        <v>64</v>
      </c>
      <c r="C4">
        <v>1</v>
      </c>
      <c r="D4" s="2">
        <v>15.7</v>
      </c>
    </row>
    <row r="5" spans="1:4" x14ac:dyDescent="0.25">
      <c r="A5" t="str">
        <f t="shared" si="0"/>
        <v>007</v>
      </c>
      <c r="B5" t="s">
        <v>234</v>
      </c>
      <c r="C5">
        <v>1</v>
      </c>
      <c r="D5" s="2">
        <v>15.7</v>
      </c>
    </row>
    <row r="6" spans="1:4" x14ac:dyDescent="0.25">
      <c r="A6" t="str">
        <f t="shared" si="0"/>
        <v>016</v>
      </c>
      <c r="B6" t="s">
        <v>73</v>
      </c>
      <c r="C6">
        <v>15</v>
      </c>
      <c r="D6" s="2">
        <v>15.7</v>
      </c>
    </row>
    <row r="7" spans="1:4" x14ac:dyDescent="0.25">
      <c r="A7" t="str">
        <f t="shared" si="0"/>
        <v>017</v>
      </c>
      <c r="B7" t="s">
        <v>74</v>
      </c>
      <c r="C7">
        <v>1</v>
      </c>
      <c r="D7" s="2">
        <v>15.7</v>
      </c>
    </row>
    <row r="8" spans="1:4" x14ac:dyDescent="0.25">
      <c r="A8" t="str">
        <f t="shared" si="0"/>
        <v>018</v>
      </c>
      <c r="B8" t="s">
        <v>75</v>
      </c>
      <c r="C8">
        <v>2</v>
      </c>
      <c r="D8" s="2">
        <v>15.7</v>
      </c>
    </row>
    <row r="9" spans="1:4" x14ac:dyDescent="0.25">
      <c r="A9" t="str">
        <f t="shared" si="0"/>
        <v>038</v>
      </c>
      <c r="B9" t="s">
        <v>80</v>
      </c>
      <c r="C9">
        <v>7</v>
      </c>
      <c r="D9" s="2">
        <v>15.7</v>
      </c>
    </row>
    <row r="10" spans="1:4" x14ac:dyDescent="0.25">
      <c r="A10" t="str">
        <f t="shared" si="0"/>
        <v>043</v>
      </c>
      <c r="B10" t="s">
        <v>82</v>
      </c>
      <c r="C10">
        <v>1</v>
      </c>
      <c r="D10" s="2">
        <v>15.7</v>
      </c>
    </row>
    <row r="11" spans="1:4" x14ac:dyDescent="0.25">
      <c r="A11" t="str">
        <f t="shared" si="0"/>
        <v>045</v>
      </c>
      <c r="B11" t="s">
        <v>83</v>
      </c>
      <c r="C11">
        <v>1</v>
      </c>
      <c r="D11" s="2">
        <v>15.7</v>
      </c>
    </row>
    <row r="12" spans="1:4" x14ac:dyDescent="0.25">
      <c r="A12" t="str">
        <f t="shared" si="0"/>
        <v>046</v>
      </c>
      <c r="B12" t="s">
        <v>330</v>
      </c>
      <c r="C12">
        <v>1</v>
      </c>
      <c r="D12" s="2">
        <v>15.7</v>
      </c>
    </row>
    <row r="13" spans="1:4" x14ac:dyDescent="0.25">
      <c r="A13" t="str">
        <f t="shared" si="0"/>
        <v>052</v>
      </c>
      <c r="B13" t="s">
        <v>87</v>
      </c>
      <c r="C13">
        <v>2</v>
      </c>
      <c r="D13" s="2">
        <v>15.7</v>
      </c>
    </row>
    <row r="14" spans="1:4" x14ac:dyDescent="0.25">
      <c r="A14" t="str">
        <f t="shared" si="0"/>
        <v>054</v>
      </c>
      <c r="B14" t="s">
        <v>240</v>
      </c>
      <c r="C14">
        <v>1</v>
      </c>
      <c r="D14" s="2">
        <v>15.7</v>
      </c>
    </row>
    <row r="15" spans="1:4" x14ac:dyDescent="0.25">
      <c r="A15" t="str">
        <f t="shared" si="0"/>
        <v>061</v>
      </c>
      <c r="B15" t="s">
        <v>90</v>
      </c>
      <c r="C15">
        <v>1</v>
      </c>
      <c r="D15" s="2">
        <v>15.7</v>
      </c>
    </row>
    <row r="16" spans="1:4" x14ac:dyDescent="0.25">
      <c r="A16" t="str">
        <f t="shared" si="0"/>
        <v>067</v>
      </c>
      <c r="B16" t="s">
        <v>243</v>
      </c>
      <c r="C16">
        <v>4</v>
      </c>
      <c r="D16" s="2">
        <v>15.7</v>
      </c>
    </row>
    <row r="17" spans="1:4" x14ac:dyDescent="0.25">
      <c r="A17" t="str">
        <f t="shared" si="0"/>
        <v>072</v>
      </c>
      <c r="B17" t="s">
        <v>95</v>
      </c>
      <c r="C17">
        <v>7</v>
      </c>
      <c r="D17" s="2">
        <v>15.7</v>
      </c>
    </row>
    <row r="18" spans="1:4" x14ac:dyDescent="0.25">
      <c r="A18" t="str">
        <f t="shared" si="0"/>
        <v>082</v>
      </c>
      <c r="B18" t="s">
        <v>250</v>
      </c>
      <c r="C18">
        <v>2</v>
      </c>
      <c r="D18" s="2">
        <v>15.7</v>
      </c>
    </row>
    <row r="19" spans="1:4" x14ac:dyDescent="0.25">
      <c r="A19" t="str">
        <f t="shared" si="0"/>
        <v>083</v>
      </c>
      <c r="B19" t="s">
        <v>98</v>
      </c>
      <c r="C19">
        <v>2</v>
      </c>
      <c r="D19" s="2">
        <v>15.7</v>
      </c>
    </row>
    <row r="20" spans="1:4" x14ac:dyDescent="0.25">
      <c r="A20" t="str">
        <f t="shared" si="0"/>
        <v>091</v>
      </c>
      <c r="B20" t="s">
        <v>331</v>
      </c>
      <c r="C20">
        <v>2</v>
      </c>
      <c r="D20" s="2">
        <v>15.7</v>
      </c>
    </row>
    <row r="21" spans="1:4" x14ac:dyDescent="0.25">
      <c r="A21" t="str">
        <f t="shared" si="0"/>
        <v>094</v>
      </c>
      <c r="B21" t="s">
        <v>100</v>
      </c>
      <c r="C21">
        <v>7</v>
      </c>
      <c r="D21" s="2">
        <v>15.7</v>
      </c>
    </row>
    <row r="22" spans="1:4" x14ac:dyDescent="0.25">
      <c r="A22" t="str">
        <f t="shared" si="0"/>
        <v>096</v>
      </c>
      <c r="B22" t="s">
        <v>254</v>
      </c>
      <c r="C22">
        <v>7</v>
      </c>
      <c r="D22" s="2">
        <v>15.7</v>
      </c>
    </row>
    <row r="23" spans="1:4" x14ac:dyDescent="0.25">
      <c r="A23" t="str">
        <f t="shared" si="0"/>
        <v>100</v>
      </c>
      <c r="B23" t="s">
        <v>255</v>
      </c>
      <c r="C23">
        <v>2</v>
      </c>
      <c r="D23" s="2">
        <v>15.7</v>
      </c>
    </row>
    <row r="24" spans="1:4" x14ac:dyDescent="0.25">
      <c r="A24" t="str">
        <f t="shared" si="0"/>
        <v>103</v>
      </c>
      <c r="B24" t="s">
        <v>104</v>
      </c>
      <c r="C24">
        <v>4</v>
      </c>
      <c r="D24" s="2">
        <v>15.7</v>
      </c>
    </row>
    <row r="25" spans="1:4" x14ac:dyDescent="0.25">
      <c r="A25" t="str">
        <f t="shared" si="0"/>
        <v>108</v>
      </c>
      <c r="B25" t="s">
        <v>106</v>
      </c>
      <c r="C25">
        <v>1</v>
      </c>
      <c r="D25" s="2">
        <v>15.7</v>
      </c>
    </row>
    <row r="26" spans="1:4" x14ac:dyDescent="0.25">
      <c r="A26" t="str">
        <f t="shared" si="0"/>
        <v>110</v>
      </c>
      <c r="B26" t="s">
        <v>108</v>
      </c>
      <c r="C26">
        <v>1</v>
      </c>
      <c r="D26" s="2">
        <v>15.7</v>
      </c>
    </row>
    <row r="27" spans="1:4" x14ac:dyDescent="0.25">
      <c r="A27" t="str">
        <f t="shared" si="0"/>
        <v>114</v>
      </c>
      <c r="B27" t="s">
        <v>110</v>
      </c>
      <c r="C27">
        <v>1</v>
      </c>
      <c r="D27" s="2">
        <v>15.7</v>
      </c>
    </row>
    <row r="28" spans="1:4" x14ac:dyDescent="0.25">
      <c r="A28" t="str">
        <f t="shared" si="0"/>
        <v>115</v>
      </c>
      <c r="B28" t="s">
        <v>111</v>
      </c>
      <c r="C28">
        <v>4</v>
      </c>
      <c r="D28" s="2">
        <v>15.7</v>
      </c>
    </row>
    <row r="29" spans="1:4" x14ac:dyDescent="0.25">
      <c r="A29" t="str">
        <f t="shared" si="0"/>
        <v>118</v>
      </c>
      <c r="B29" t="s">
        <v>114</v>
      </c>
      <c r="C29">
        <v>2</v>
      </c>
      <c r="D29" s="2">
        <v>15.7</v>
      </c>
    </row>
    <row r="30" spans="1:4" x14ac:dyDescent="0.25">
      <c r="A30" t="str">
        <f t="shared" si="0"/>
        <v>120</v>
      </c>
      <c r="B30" t="s">
        <v>259</v>
      </c>
      <c r="C30">
        <v>3</v>
      </c>
      <c r="D30" s="2">
        <v>15.7</v>
      </c>
    </row>
    <row r="31" spans="1:4" x14ac:dyDescent="0.25">
      <c r="A31" t="str">
        <f t="shared" si="0"/>
        <v>122</v>
      </c>
      <c r="B31" t="s">
        <v>261</v>
      </c>
      <c r="C31">
        <v>5</v>
      </c>
      <c r="D31" s="2">
        <v>15.7</v>
      </c>
    </row>
    <row r="32" spans="1:4" x14ac:dyDescent="0.25">
      <c r="A32" t="str">
        <f t="shared" si="0"/>
        <v>125</v>
      </c>
      <c r="B32" t="s">
        <v>115</v>
      </c>
      <c r="C32">
        <v>1</v>
      </c>
      <c r="D32" s="2">
        <v>15.7</v>
      </c>
    </row>
    <row r="33" spans="1:4" x14ac:dyDescent="0.25">
      <c r="A33" t="str">
        <f t="shared" si="0"/>
        <v>126</v>
      </c>
      <c r="B33" t="s">
        <v>262</v>
      </c>
      <c r="C33">
        <v>3</v>
      </c>
      <c r="D33" s="2">
        <v>15.7</v>
      </c>
    </row>
    <row r="34" spans="1:4" x14ac:dyDescent="0.25">
      <c r="A34" t="str">
        <f t="shared" si="0"/>
        <v>135</v>
      </c>
      <c r="B34" t="s">
        <v>263</v>
      </c>
      <c r="C34">
        <v>5</v>
      </c>
      <c r="D34" s="2">
        <v>15.7</v>
      </c>
    </row>
    <row r="35" spans="1:4" x14ac:dyDescent="0.25">
      <c r="A35" t="str">
        <f t="shared" si="0"/>
        <v>142</v>
      </c>
      <c r="B35" t="s">
        <v>125</v>
      </c>
      <c r="C35">
        <v>3</v>
      </c>
      <c r="D35" s="2">
        <v>15.7</v>
      </c>
    </row>
    <row r="36" spans="1:4" x14ac:dyDescent="0.25">
      <c r="A36" t="str">
        <f t="shared" si="0"/>
        <v>144</v>
      </c>
      <c r="B36" t="s">
        <v>126</v>
      </c>
      <c r="C36">
        <v>3</v>
      </c>
      <c r="D36" s="2">
        <v>15.7</v>
      </c>
    </row>
    <row r="37" spans="1:4" x14ac:dyDescent="0.25">
      <c r="A37" t="str">
        <f t="shared" si="0"/>
        <v>148</v>
      </c>
      <c r="B37" t="s">
        <v>127</v>
      </c>
      <c r="C37">
        <v>2</v>
      </c>
      <c r="D37" s="2">
        <v>15.7</v>
      </c>
    </row>
    <row r="38" spans="1:4" x14ac:dyDescent="0.25">
      <c r="A38" t="str">
        <f t="shared" si="0"/>
        <v>150</v>
      </c>
      <c r="B38" t="s">
        <v>128</v>
      </c>
      <c r="C38">
        <v>4</v>
      </c>
      <c r="D38" s="2">
        <v>15.7</v>
      </c>
    </row>
    <row r="39" spans="1:4" x14ac:dyDescent="0.25">
      <c r="A39" t="str">
        <f t="shared" si="0"/>
        <v>151</v>
      </c>
      <c r="B39" t="s">
        <v>320</v>
      </c>
      <c r="C39">
        <v>1</v>
      </c>
      <c r="D39" s="2">
        <v>15.7</v>
      </c>
    </row>
    <row r="40" spans="1:4" x14ac:dyDescent="0.25">
      <c r="A40" t="str">
        <f t="shared" si="0"/>
        <v>158</v>
      </c>
      <c r="B40" t="s">
        <v>130</v>
      </c>
      <c r="C40">
        <v>3</v>
      </c>
      <c r="D40" s="2">
        <v>15.7</v>
      </c>
    </row>
    <row r="41" spans="1:4" x14ac:dyDescent="0.25">
      <c r="A41" t="str">
        <f t="shared" si="0"/>
        <v>161</v>
      </c>
      <c r="B41" t="s">
        <v>131</v>
      </c>
      <c r="C41">
        <v>3</v>
      </c>
      <c r="D41" s="2">
        <v>15.7</v>
      </c>
    </row>
    <row r="42" spans="1:4" x14ac:dyDescent="0.25">
      <c r="A42" t="str">
        <f t="shared" si="0"/>
        <v>162</v>
      </c>
      <c r="B42" t="s">
        <v>132</v>
      </c>
      <c r="C42">
        <v>3</v>
      </c>
      <c r="D42" s="2">
        <v>15.7</v>
      </c>
    </row>
    <row r="43" spans="1:4" x14ac:dyDescent="0.25">
      <c r="A43" t="str">
        <f t="shared" si="0"/>
        <v>163</v>
      </c>
      <c r="B43" t="s">
        <v>133</v>
      </c>
      <c r="C43">
        <v>1</v>
      </c>
      <c r="D43" s="2">
        <v>15.7</v>
      </c>
    </row>
    <row r="44" spans="1:4" x14ac:dyDescent="0.25">
      <c r="A44" t="str">
        <f t="shared" si="0"/>
        <v>165</v>
      </c>
      <c r="B44" t="s">
        <v>135</v>
      </c>
      <c r="C44">
        <v>1</v>
      </c>
      <c r="D44" s="2">
        <v>15.7</v>
      </c>
    </row>
    <row r="45" spans="1:4" x14ac:dyDescent="0.25">
      <c r="A45" t="str">
        <f t="shared" si="0"/>
        <v>166</v>
      </c>
      <c r="B45" t="s">
        <v>270</v>
      </c>
      <c r="C45">
        <v>4</v>
      </c>
      <c r="D45" s="2">
        <v>15.7</v>
      </c>
    </row>
    <row r="46" spans="1:4" x14ac:dyDescent="0.25">
      <c r="A46" t="str">
        <f t="shared" si="0"/>
        <v>168</v>
      </c>
      <c r="B46" t="s">
        <v>137</v>
      </c>
      <c r="C46">
        <v>9</v>
      </c>
      <c r="D46" s="2">
        <v>15.7</v>
      </c>
    </row>
    <row r="47" spans="1:4" x14ac:dyDescent="0.25">
      <c r="A47" t="str">
        <f t="shared" si="0"/>
        <v>172</v>
      </c>
      <c r="B47" t="s">
        <v>273</v>
      </c>
      <c r="C47">
        <v>2</v>
      </c>
      <c r="D47" s="2">
        <v>15.7</v>
      </c>
    </row>
    <row r="48" spans="1:4" x14ac:dyDescent="0.25">
      <c r="A48" t="str">
        <f t="shared" si="0"/>
        <v>173</v>
      </c>
      <c r="B48" t="s">
        <v>139</v>
      </c>
      <c r="C48">
        <v>1</v>
      </c>
      <c r="D48" s="2">
        <v>15.7</v>
      </c>
    </row>
    <row r="49" spans="1:4" x14ac:dyDescent="0.25">
      <c r="A49" t="str">
        <f t="shared" si="0"/>
        <v>177</v>
      </c>
      <c r="B49" t="s">
        <v>141</v>
      </c>
      <c r="C49">
        <v>2</v>
      </c>
      <c r="D49" s="2">
        <v>15.7</v>
      </c>
    </row>
    <row r="50" spans="1:4" x14ac:dyDescent="0.25">
      <c r="A50" t="str">
        <f t="shared" si="0"/>
        <v>181</v>
      </c>
      <c r="B50" t="s">
        <v>143</v>
      </c>
      <c r="C50">
        <v>3</v>
      </c>
      <c r="D50" s="2">
        <v>15.7</v>
      </c>
    </row>
    <row r="51" spans="1:4" x14ac:dyDescent="0.25">
      <c r="A51" t="str">
        <f t="shared" si="0"/>
        <v>183</v>
      </c>
      <c r="B51" t="s">
        <v>276</v>
      </c>
      <c r="C51">
        <v>1</v>
      </c>
      <c r="D51" s="2">
        <v>15.7</v>
      </c>
    </row>
    <row r="52" spans="1:4" x14ac:dyDescent="0.25">
      <c r="A52" t="str">
        <f t="shared" si="0"/>
        <v>187</v>
      </c>
      <c r="B52" t="s">
        <v>277</v>
      </c>
      <c r="C52">
        <v>2</v>
      </c>
      <c r="D52" s="2">
        <v>15.7</v>
      </c>
    </row>
    <row r="53" spans="1:4" x14ac:dyDescent="0.25">
      <c r="A53" t="str">
        <f t="shared" si="0"/>
        <v>196</v>
      </c>
      <c r="B53" t="s">
        <v>151</v>
      </c>
      <c r="C53">
        <v>1</v>
      </c>
      <c r="D53" s="2">
        <v>15.7</v>
      </c>
    </row>
    <row r="54" spans="1:4" x14ac:dyDescent="0.25">
      <c r="A54" t="str">
        <f t="shared" si="0"/>
        <v>202</v>
      </c>
      <c r="B54" t="s">
        <v>322</v>
      </c>
      <c r="C54">
        <v>1</v>
      </c>
      <c r="D54" s="2">
        <v>15.7</v>
      </c>
    </row>
    <row r="55" spans="1:4" x14ac:dyDescent="0.25">
      <c r="A55" t="str">
        <f t="shared" si="0"/>
        <v>203</v>
      </c>
      <c r="B55" t="s">
        <v>154</v>
      </c>
      <c r="C55">
        <v>2</v>
      </c>
      <c r="D55" s="2">
        <v>15.7</v>
      </c>
    </row>
    <row r="56" spans="1:4" x14ac:dyDescent="0.25">
      <c r="A56" t="str">
        <f t="shared" si="0"/>
        <v>205</v>
      </c>
      <c r="B56" t="s">
        <v>155</v>
      </c>
      <c r="C56">
        <v>1</v>
      </c>
      <c r="D56" s="2">
        <v>15.7</v>
      </c>
    </row>
    <row r="57" spans="1:4" x14ac:dyDescent="0.25">
      <c r="A57" t="str">
        <f t="shared" si="0"/>
        <v>208</v>
      </c>
      <c r="B57" t="s">
        <v>156</v>
      </c>
      <c r="C57">
        <v>1</v>
      </c>
      <c r="D57" s="2">
        <v>15.7</v>
      </c>
    </row>
    <row r="58" spans="1:4" x14ac:dyDescent="0.25">
      <c r="A58" t="str">
        <f t="shared" si="0"/>
        <v>209</v>
      </c>
      <c r="B58" t="s">
        <v>157</v>
      </c>
      <c r="C58">
        <v>6</v>
      </c>
      <c r="D58" s="2">
        <v>15.7</v>
      </c>
    </row>
    <row r="59" spans="1:4" x14ac:dyDescent="0.25">
      <c r="A59" t="str">
        <f t="shared" si="0"/>
        <v>212</v>
      </c>
      <c r="B59" t="s">
        <v>159</v>
      </c>
      <c r="C59">
        <v>2</v>
      </c>
      <c r="D59" s="2">
        <v>15.7</v>
      </c>
    </row>
    <row r="60" spans="1:4" x14ac:dyDescent="0.25">
      <c r="A60" t="str">
        <f t="shared" si="0"/>
        <v>218</v>
      </c>
      <c r="B60" t="s">
        <v>163</v>
      </c>
      <c r="C60">
        <v>2</v>
      </c>
      <c r="D60" s="2">
        <v>15.7</v>
      </c>
    </row>
    <row r="61" spans="1:4" x14ac:dyDescent="0.25">
      <c r="A61" t="str">
        <f t="shared" si="0"/>
        <v>220</v>
      </c>
      <c r="B61" t="s">
        <v>164</v>
      </c>
      <c r="C61">
        <v>4</v>
      </c>
      <c r="D61" s="2">
        <v>15.7</v>
      </c>
    </row>
    <row r="62" spans="1:4" x14ac:dyDescent="0.25">
      <c r="A62" t="str">
        <f t="shared" si="0"/>
        <v>223</v>
      </c>
      <c r="B62" t="s">
        <v>324</v>
      </c>
      <c r="C62">
        <v>1</v>
      </c>
      <c r="D62" s="2">
        <v>15.7</v>
      </c>
    </row>
    <row r="63" spans="1:4" x14ac:dyDescent="0.25">
      <c r="A63" t="str">
        <f t="shared" si="0"/>
        <v>224</v>
      </c>
      <c r="B63" t="s">
        <v>283</v>
      </c>
      <c r="C63">
        <v>1</v>
      </c>
      <c r="D63" s="2">
        <v>15.7</v>
      </c>
    </row>
    <row r="64" spans="1:4" x14ac:dyDescent="0.25">
      <c r="A64" t="str">
        <f t="shared" si="0"/>
        <v>225</v>
      </c>
      <c r="B64" t="s">
        <v>165</v>
      </c>
      <c r="C64">
        <v>2</v>
      </c>
      <c r="D64" s="2">
        <v>15.7</v>
      </c>
    </row>
    <row r="65" spans="1:4" x14ac:dyDescent="0.25">
      <c r="A65" t="str">
        <f t="shared" si="0"/>
        <v>226</v>
      </c>
      <c r="B65" t="s">
        <v>166</v>
      </c>
      <c r="C65">
        <v>2</v>
      </c>
      <c r="D65" s="2">
        <v>15.7</v>
      </c>
    </row>
    <row r="66" spans="1:4" x14ac:dyDescent="0.25">
      <c r="A66" t="str">
        <f t="shared" si="0"/>
        <v>227</v>
      </c>
      <c r="B66" t="s">
        <v>167</v>
      </c>
      <c r="C66">
        <v>1</v>
      </c>
      <c r="D66" s="2">
        <v>15.7</v>
      </c>
    </row>
    <row r="67" spans="1:4" x14ac:dyDescent="0.25">
      <c r="A67" t="str">
        <f t="shared" ref="A67:A103" si="1">MID(B67,8,3)</f>
        <v>237</v>
      </c>
      <c r="B67" t="s">
        <v>332</v>
      </c>
      <c r="C67">
        <v>3</v>
      </c>
      <c r="D67" s="2">
        <v>15.7</v>
      </c>
    </row>
    <row r="68" spans="1:4" x14ac:dyDescent="0.25">
      <c r="A68" t="str">
        <f t="shared" si="1"/>
        <v>241</v>
      </c>
      <c r="B68" t="s">
        <v>175</v>
      </c>
      <c r="C68">
        <v>3</v>
      </c>
      <c r="D68" s="2">
        <v>15.7</v>
      </c>
    </row>
    <row r="69" spans="1:4" x14ac:dyDescent="0.25">
      <c r="A69" t="str">
        <f t="shared" si="1"/>
        <v>243</v>
      </c>
      <c r="B69" t="s">
        <v>177</v>
      </c>
      <c r="C69">
        <v>3</v>
      </c>
      <c r="D69" s="2">
        <v>15.7</v>
      </c>
    </row>
    <row r="70" spans="1:4" x14ac:dyDescent="0.25">
      <c r="A70" t="str">
        <f t="shared" si="1"/>
        <v>250</v>
      </c>
      <c r="B70" t="s">
        <v>182</v>
      </c>
      <c r="C70">
        <v>2</v>
      </c>
      <c r="D70" s="2">
        <v>15.7</v>
      </c>
    </row>
    <row r="71" spans="1:4" x14ac:dyDescent="0.25">
      <c r="A71" t="str">
        <f t="shared" si="1"/>
        <v>251</v>
      </c>
      <c r="B71" t="s">
        <v>183</v>
      </c>
      <c r="C71">
        <v>7</v>
      </c>
      <c r="D71" s="2">
        <v>15.7</v>
      </c>
    </row>
    <row r="72" spans="1:4" x14ac:dyDescent="0.25">
      <c r="A72" t="str">
        <f t="shared" si="1"/>
        <v>252</v>
      </c>
      <c r="B72" t="s">
        <v>184</v>
      </c>
      <c r="C72">
        <v>3</v>
      </c>
      <c r="D72" s="2">
        <v>15.7</v>
      </c>
    </row>
    <row r="73" spans="1:4" x14ac:dyDescent="0.25">
      <c r="A73" t="str">
        <f t="shared" si="1"/>
        <v>253</v>
      </c>
      <c r="B73" t="s">
        <v>185</v>
      </c>
      <c r="C73">
        <v>1</v>
      </c>
      <c r="D73" s="2">
        <v>15.7</v>
      </c>
    </row>
    <row r="74" spans="1:4" x14ac:dyDescent="0.25">
      <c r="A74" t="str">
        <f t="shared" si="1"/>
        <v>254</v>
      </c>
      <c r="B74" t="s">
        <v>288</v>
      </c>
      <c r="C74">
        <v>4</v>
      </c>
      <c r="D74" s="2">
        <v>15.7</v>
      </c>
    </row>
    <row r="75" spans="1:4" x14ac:dyDescent="0.25">
      <c r="A75" t="str">
        <f t="shared" si="1"/>
        <v>255</v>
      </c>
      <c r="B75" t="s">
        <v>289</v>
      </c>
      <c r="C75">
        <v>2</v>
      </c>
      <c r="D75" s="2">
        <v>15.7</v>
      </c>
    </row>
    <row r="76" spans="1:4" x14ac:dyDescent="0.25">
      <c r="A76" t="str">
        <f t="shared" si="1"/>
        <v>259</v>
      </c>
      <c r="B76" t="s">
        <v>188</v>
      </c>
      <c r="C76">
        <v>1</v>
      </c>
      <c r="D76" s="2">
        <v>15.7</v>
      </c>
    </row>
    <row r="77" spans="1:4" x14ac:dyDescent="0.25">
      <c r="A77" t="str">
        <f t="shared" si="1"/>
        <v>266</v>
      </c>
      <c r="B77" t="s">
        <v>191</v>
      </c>
      <c r="C77">
        <v>1</v>
      </c>
      <c r="D77" s="2">
        <v>15.7</v>
      </c>
    </row>
    <row r="78" spans="1:4" x14ac:dyDescent="0.25">
      <c r="A78" t="str">
        <f t="shared" si="1"/>
        <v>267</v>
      </c>
      <c r="B78" t="s">
        <v>192</v>
      </c>
      <c r="C78">
        <v>1</v>
      </c>
      <c r="D78" s="2">
        <v>15.7</v>
      </c>
    </row>
    <row r="79" spans="1:4" x14ac:dyDescent="0.25">
      <c r="A79" t="str">
        <f t="shared" si="1"/>
        <v>269</v>
      </c>
      <c r="B79" t="s">
        <v>193</v>
      </c>
      <c r="C79">
        <v>3</v>
      </c>
      <c r="D79" s="2">
        <v>15.7</v>
      </c>
    </row>
    <row r="80" spans="1:4" x14ac:dyDescent="0.25">
      <c r="A80" t="str">
        <f t="shared" si="1"/>
        <v>273</v>
      </c>
      <c r="B80" t="s">
        <v>194</v>
      </c>
      <c r="C80">
        <v>1</v>
      </c>
      <c r="D80" s="2">
        <v>15.7</v>
      </c>
    </row>
    <row r="81" spans="1:4" x14ac:dyDescent="0.25">
      <c r="A81" t="str">
        <f t="shared" si="1"/>
        <v>275</v>
      </c>
      <c r="B81" t="s">
        <v>195</v>
      </c>
      <c r="C81">
        <v>2</v>
      </c>
      <c r="D81" s="2">
        <v>15.7</v>
      </c>
    </row>
    <row r="82" spans="1:4" x14ac:dyDescent="0.25">
      <c r="A82" t="str">
        <f t="shared" si="1"/>
        <v>278</v>
      </c>
      <c r="B82" t="s">
        <v>196</v>
      </c>
      <c r="C82">
        <v>14</v>
      </c>
      <c r="D82" s="2">
        <v>15.7</v>
      </c>
    </row>
    <row r="83" spans="1:4" x14ac:dyDescent="0.25">
      <c r="A83" t="str">
        <f t="shared" si="1"/>
        <v>286</v>
      </c>
      <c r="B83" t="s">
        <v>201</v>
      </c>
      <c r="C83">
        <v>1</v>
      </c>
      <c r="D83" s="2">
        <v>15.7</v>
      </c>
    </row>
    <row r="84" spans="1:4" x14ac:dyDescent="0.25">
      <c r="A84" t="str">
        <f t="shared" si="1"/>
        <v>291</v>
      </c>
      <c r="B84" t="s">
        <v>202</v>
      </c>
      <c r="C84">
        <v>8</v>
      </c>
      <c r="D84" s="2">
        <v>15.7</v>
      </c>
    </row>
    <row r="85" spans="1:4" x14ac:dyDescent="0.25">
      <c r="A85" t="str">
        <f t="shared" si="1"/>
        <v>293</v>
      </c>
      <c r="B85" t="s">
        <v>203</v>
      </c>
      <c r="C85">
        <v>1</v>
      </c>
      <c r="D85" s="2">
        <v>15.7</v>
      </c>
    </row>
    <row r="86" spans="1:4" x14ac:dyDescent="0.25">
      <c r="A86" t="str">
        <f t="shared" si="1"/>
        <v>295</v>
      </c>
      <c r="B86" t="s">
        <v>294</v>
      </c>
      <c r="C86">
        <v>2</v>
      </c>
      <c r="D86" s="2">
        <v>15.7</v>
      </c>
    </row>
    <row r="87" spans="1:4" x14ac:dyDescent="0.25">
      <c r="A87" t="str">
        <f t="shared" si="1"/>
        <v>299</v>
      </c>
      <c r="B87" t="s">
        <v>327</v>
      </c>
      <c r="C87">
        <v>2</v>
      </c>
      <c r="D87" s="2">
        <v>15.7</v>
      </c>
    </row>
    <row r="88" spans="1:4" x14ac:dyDescent="0.25">
      <c r="A88" t="str">
        <f t="shared" si="1"/>
        <v>308</v>
      </c>
      <c r="B88" t="s">
        <v>208</v>
      </c>
      <c r="C88">
        <v>1</v>
      </c>
      <c r="D88" s="2">
        <v>15.7</v>
      </c>
    </row>
    <row r="89" spans="1:4" x14ac:dyDescent="0.25">
      <c r="A89" t="str">
        <f t="shared" si="1"/>
        <v>311</v>
      </c>
      <c r="B89" t="s">
        <v>210</v>
      </c>
      <c r="C89">
        <v>2</v>
      </c>
      <c r="D89" s="2">
        <v>15.7</v>
      </c>
    </row>
    <row r="90" spans="1:4" x14ac:dyDescent="0.25">
      <c r="A90" t="str">
        <f t="shared" si="1"/>
        <v>316</v>
      </c>
      <c r="B90" t="s">
        <v>299</v>
      </c>
      <c r="C90">
        <v>5</v>
      </c>
      <c r="D90" s="2">
        <v>15.7</v>
      </c>
    </row>
    <row r="91" spans="1:4" x14ac:dyDescent="0.25">
      <c r="A91" t="str">
        <f t="shared" si="1"/>
        <v>[SC</v>
      </c>
      <c r="B91" t="s">
        <v>60</v>
      </c>
      <c r="C91">
        <v>72</v>
      </c>
      <c r="D91" s="2">
        <v>15.7</v>
      </c>
    </row>
    <row r="92" spans="1:4" x14ac:dyDescent="0.25">
      <c r="A92" t="str">
        <f t="shared" si="1"/>
        <v>SEÇ</v>
      </c>
      <c r="B92" t="s">
        <v>62</v>
      </c>
      <c r="C92">
        <v>58</v>
      </c>
      <c r="D92" s="2">
        <v>15.7</v>
      </c>
    </row>
    <row r="93" spans="1:4" x14ac:dyDescent="0.25">
      <c r="A93" t="str">
        <f t="shared" si="1"/>
        <v>CAE</v>
      </c>
      <c r="B93" t="s">
        <v>58</v>
      </c>
      <c r="C93">
        <v>17</v>
      </c>
      <c r="D93" s="2">
        <v>15.7</v>
      </c>
    </row>
    <row r="94" spans="1:4" x14ac:dyDescent="0.25">
      <c r="A94" t="str">
        <f t="shared" si="1"/>
        <v>326</v>
      </c>
      <c r="B94" t="s">
        <v>214</v>
      </c>
      <c r="C94">
        <v>2</v>
      </c>
      <c r="D94" s="2">
        <v>15.7</v>
      </c>
    </row>
    <row r="95" spans="1:4" x14ac:dyDescent="0.25">
      <c r="A95" t="str">
        <f t="shared" si="1"/>
        <v>328</v>
      </c>
      <c r="B95" t="s">
        <v>215</v>
      </c>
      <c r="C95">
        <v>2</v>
      </c>
      <c r="D95" s="2">
        <v>15.7</v>
      </c>
    </row>
    <row r="96" spans="1:4" x14ac:dyDescent="0.25">
      <c r="A96" t="str">
        <f t="shared" si="1"/>
        <v>329</v>
      </c>
      <c r="B96" t="s">
        <v>216</v>
      </c>
      <c r="C96">
        <v>1</v>
      </c>
      <c r="D96" s="2">
        <v>15.7</v>
      </c>
    </row>
    <row r="97" spans="1:4" x14ac:dyDescent="0.25">
      <c r="A97" t="str">
        <f t="shared" si="1"/>
        <v>SEA</v>
      </c>
      <c r="B97" t="s">
        <v>61</v>
      </c>
      <c r="C97">
        <v>50</v>
      </c>
      <c r="D97" s="2">
        <v>15.7</v>
      </c>
    </row>
    <row r="98" spans="1:4" x14ac:dyDescent="0.25">
      <c r="A98" t="str">
        <f t="shared" si="1"/>
        <v>334</v>
      </c>
      <c r="B98" t="s">
        <v>217</v>
      </c>
      <c r="C98">
        <v>6</v>
      </c>
      <c r="D98" s="2">
        <v>15.7</v>
      </c>
    </row>
    <row r="99" spans="1:4" x14ac:dyDescent="0.25">
      <c r="A99" t="str">
        <f t="shared" si="1"/>
        <v>336</v>
      </c>
      <c r="B99" t="s">
        <v>218</v>
      </c>
      <c r="C99">
        <v>1</v>
      </c>
      <c r="D99" s="2">
        <v>15.7</v>
      </c>
    </row>
    <row r="100" spans="1:4" x14ac:dyDescent="0.25">
      <c r="A100" t="str">
        <f t="shared" si="1"/>
        <v>340</v>
      </c>
      <c r="B100" t="s">
        <v>220</v>
      </c>
      <c r="C100">
        <v>2</v>
      </c>
      <c r="D100" s="2">
        <v>15.7</v>
      </c>
    </row>
    <row r="101" spans="1:4" x14ac:dyDescent="0.25">
      <c r="A101" t="str">
        <f t="shared" si="1"/>
        <v>347</v>
      </c>
      <c r="B101" t="s">
        <v>223</v>
      </c>
      <c r="C101">
        <v>10</v>
      </c>
      <c r="D101" s="2">
        <v>15.7</v>
      </c>
    </row>
    <row r="102" spans="1:4" x14ac:dyDescent="0.25">
      <c r="A102" t="str">
        <f t="shared" si="1"/>
        <v>350</v>
      </c>
      <c r="B102" t="s">
        <v>225</v>
      </c>
      <c r="C102">
        <v>1</v>
      </c>
      <c r="D102" s="2">
        <v>15.7</v>
      </c>
    </row>
    <row r="103" spans="1:4" x14ac:dyDescent="0.25">
      <c r="A103" t="str">
        <f t="shared" si="1"/>
        <v>SEA</v>
      </c>
      <c r="B103" t="s">
        <v>232</v>
      </c>
      <c r="C103">
        <v>40</v>
      </c>
      <c r="D103" s="2">
        <v>15.7</v>
      </c>
    </row>
    <row r="104" spans="1:4" x14ac:dyDescent="0.25">
      <c r="C104">
        <v>17</v>
      </c>
      <c r="D104" s="2">
        <v>15.7</v>
      </c>
    </row>
  </sheetData>
  <sortState ref="B2:C516">
    <sortCondition ref="B2:B516"/>
  </sortState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4"/>
  <sheetViews>
    <sheetView topLeftCell="A173" workbookViewId="0">
      <selection activeCell="A42" sqref="A42"/>
    </sheetView>
  </sheetViews>
  <sheetFormatPr defaultRowHeight="15" x14ac:dyDescent="0.25"/>
  <cols>
    <col min="2" max="2" width="87.7109375" customWidth="1"/>
    <col min="3" max="3" width="16" customWidth="1"/>
    <col min="4" max="4" width="21.140625" customWidth="1"/>
  </cols>
  <sheetData>
    <row r="1" spans="1:4" x14ac:dyDescent="0.25">
      <c r="A1" t="s">
        <v>230</v>
      </c>
      <c r="B1" t="s">
        <v>57</v>
      </c>
      <c r="C1" t="s">
        <v>308</v>
      </c>
      <c r="D1" t="s">
        <v>229</v>
      </c>
    </row>
    <row r="2" spans="1:4" x14ac:dyDescent="0.25">
      <c r="A2" t="str">
        <f>MID(B2,8,3)</f>
        <v>- C</v>
      </c>
      <c r="B2" t="s">
        <v>309</v>
      </c>
      <c r="C2">
        <v>20</v>
      </c>
      <c r="D2">
        <v>0.68</v>
      </c>
    </row>
    <row r="3" spans="1:4" x14ac:dyDescent="0.25">
      <c r="A3" t="str">
        <f>MID(B3,8,3)</f>
        <v>- C</v>
      </c>
      <c r="B3" t="s">
        <v>59</v>
      </c>
      <c r="C3">
        <v>30</v>
      </c>
      <c r="D3">
        <v>0.68</v>
      </c>
    </row>
    <row r="4" spans="1:4" x14ac:dyDescent="0.25">
      <c r="A4" t="str">
        <f>MID(B4,10,3)</f>
        <v>063</v>
      </c>
      <c r="B4" t="s">
        <v>242</v>
      </c>
      <c r="C4">
        <v>2</v>
      </c>
      <c r="D4">
        <v>0.68</v>
      </c>
    </row>
    <row r="5" spans="1:4" x14ac:dyDescent="0.25">
      <c r="A5" t="str">
        <f t="shared" ref="A5:A67" si="0">MID(B5,8,3)</f>
        <v>351</v>
      </c>
      <c r="B5" t="s">
        <v>305</v>
      </c>
      <c r="C5">
        <v>10</v>
      </c>
      <c r="D5">
        <v>0.68</v>
      </c>
    </row>
    <row r="6" spans="1:4" x14ac:dyDescent="0.25">
      <c r="A6" t="str">
        <f t="shared" si="0"/>
        <v>001</v>
      </c>
      <c r="B6" t="s">
        <v>63</v>
      </c>
      <c r="C6">
        <v>4</v>
      </c>
      <c r="D6">
        <v>0.68</v>
      </c>
    </row>
    <row r="7" spans="1:4" x14ac:dyDescent="0.25">
      <c r="A7" t="str">
        <f t="shared" si="0"/>
        <v>002</v>
      </c>
      <c r="B7" t="s">
        <v>64</v>
      </c>
      <c r="C7">
        <v>11</v>
      </c>
      <c r="D7">
        <v>0.68</v>
      </c>
    </row>
    <row r="8" spans="1:4" x14ac:dyDescent="0.25">
      <c r="A8" t="str">
        <f t="shared" si="0"/>
        <v>003</v>
      </c>
      <c r="B8" t="s">
        <v>65</v>
      </c>
      <c r="C8">
        <v>8</v>
      </c>
      <c r="D8">
        <v>0.68</v>
      </c>
    </row>
    <row r="9" spans="1:4" x14ac:dyDescent="0.25">
      <c r="A9" t="str">
        <f t="shared" si="0"/>
        <v>004</v>
      </c>
      <c r="B9" t="s">
        <v>66</v>
      </c>
      <c r="C9">
        <v>2</v>
      </c>
      <c r="D9">
        <v>0.68</v>
      </c>
    </row>
    <row r="10" spans="1:4" x14ac:dyDescent="0.25">
      <c r="A10" t="str">
        <f t="shared" si="0"/>
        <v>007</v>
      </c>
      <c r="B10" t="s">
        <v>234</v>
      </c>
      <c r="C10">
        <v>2</v>
      </c>
      <c r="D10">
        <v>0.68</v>
      </c>
    </row>
    <row r="11" spans="1:4" x14ac:dyDescent="0.25">
      <c r="A11" t="str">
        <f t="shared" si="0"/>
        <v>009</v>
      </c>
      <c r="B11" t="s">
        <v>235</v>
      </c>
      <c r="C11">
        <v>2</v>
      </c>
      <c r="D11">
        <v>0.68</v>
      </c>
    </row>
    <row r="12" spans="1:4" x14ac:dyDescent="0.25">
      <c r="A12" t="str">
        <f t="shared" si="0"/>
        <v>010</v>
      </c>
      <c r="B12" t="s">
        <v>68</v>
      </c>
      <c r="C12">
        <v>6</v>
      </c>
      <c r="D12">
        <v>0.68</v>
      </c>
    </row>
    <row r="13" spans="1:4" x14ac:dyDescent="0.25">
      <c r="A13" t="str">
        <f t="shared" si="0"/>
        <v>011</v>
      </c>
      <c r="B13" t="s">
        <v>69</v>
      </c>
      <c r="C13">
        <v>6</v>
      </c>
      <c r="D13">
        <v>0.68</v>
      </c>
    </row>
    <row r="14" spans="1:4" x14ac:dyDescent="0.25">
      <c r="A14" t="str">
        <f t="shared" si="0"/>
        <v>013</v>
      </c>
      <c r="B14" t="s">
        <v>70</v>
      </c>
      <c r="C14">
        <v>1</v>
      </c>
      <c r="D14">
        <v>0.68</v>
      </c>
    </row>
    <row r="15" spans="1:4" x14ac:dyDescent="0.25">
      <c r="A15" t="str">
        <f t="shared" si="0"/>
        <v>014</v>
      </c>
      <c r="B15" t="s">
        <v>71</v>
      </c>
      <c r="C15">
        <v>2</v>
      </c>
      <c r="D15">
        <v>0.68</v>
      </c>
    </row>
    <row r="16" spans="1:4" x14ac:dyDescent="0.25">
      <c r="A16" t="str">
        <f t="shared" si="0"/>
        <v>015</v>
      </c>
      <c r="B16" t="s">
        <v>72</v>
      </c>
      <c r="C16">
        <v>10</v>
      </c>
      <c r="D16">
        <v>0.68</v>
      </c>
    </row>
    <row r="17" spans="1:4" x14ac:dyDescent="0.25">
      <c r="A17" t="str">
        <f t="shared" si="0"/>
        <v>016</v>
      </c>
      <c r="B17" t="s">
        <v>73</v>
      </c>
      <c r="C17">
        <v>17</v>
      </c>
      <c r="D17">
        <v>0.68</v>
      </c>
    </row>
    <row r="18" spans="1:4" x14ac:dyDescent="0.25">
      <c r="A18" t="str">
        <f t="shared" si="0"/>
        <v>017</v>
      </c>
      <c r="B18" t="s">
        <v>74</v>
      </c>
      <c r="C18">
        <v>12</v>
      </c>
      <c r="D18">
        <v>0.68</v>
      </c>
    </row>
    <row r="19" spans="1:4" x14ac:dyDescent="0.25">
      <c r="A19" t="str">
        <f t="shared" si="0"/>
        <v>018</v>
      </c>
      <c r="B19" t="s">
        <v>75</v>
      </c>
      <c r="C19">
        <v>6</v>
      </c>
      <c r="D19">
        <v>0.68</v>
      </c>
    </row>
    <row r="20" spans="1:4" x14ac:dyDescent="0.25">
      <c r="A20" t="str">
        <f t="shared" si="0"/>
        <v>019</v>
      </c>
      <c r="B20" t="s">
        <v>76</v>
      </c>
      <c r="C20">
        <v>6</v>
      </c>
      <c r="D20">
        <v>0.68</v>
      </c>
    </row>
    <row r="21" spans="1:4" x14ac:dyDescent="0.25">
      <c r="A21" t="str">
        <f t="shared" si="0"/>
        <v>021</v>
      </c>
      <c r="B21" t="s">
        <v>77</v>
      </c>
      <c r="C21">
        <v>3</v>
      </c>
      <c r="D21">
        <v>0.68</v>
      </c>
    </row>
    <row r="22" spans="1:4" x14ac:dyDescent="0.25">
      <c r="A22" t="str">
        <f t="shared" si="0"/>
        <v>022</v>
      </c>
      <c r="B22" t="s">
        <v>78</v>
      </c>
      <c r="C22">
        <v>5</v>
      </c>
      <c r="D22">
        <v>0.68</v>
      </c>
    </row>
    <row r="23" spans="1:4" x14ac:dyDescent="0.25">
      <c r="A23" t="str">
        <f t="shared" si="0"/>
        <v>023</v>
      </c>
      <c r="B23" t="s">
        <v>338</v>
      </c>
      <c r="C23">
        <v>6</v>
      </c>
      <c r="D23">
        <v>0.68</v>
      </c>
    </row>
    <row r="24" spans="1:4" x14ac:dyDescent="0.25">
      <c r="A24" t="str">
        <f t="shared" si="0"/>
        <v>024</v>
      </c>
      <c r="B24" t="s">
        <v>79</v>
      </c>
      <c r="C24">
        <v>32</v>
      </c>
      <c r="D24">
        <v>0.68</v>
      </c>
    </row>
    <row r="25" spans="1:4" x14ac:dyDescent="0.25">
      <c r="A25" t="str">
        <f t="shared" si="0"/>
        <v>025</v>
      </c>
      <c r="B25" t="s">
        <v>237</v>
      </c>
      <c r="C25">
        <v>5</v>
      </c>
      <c r="D25">
        <v>0.68</v>
      </c>
    </row>
    <row r="26" spans="1:4" x14ac:dyDescent="0.25">
      <c r="A26" t="str">
        <f t="shared" si="0"/>
        <v>050</v>
      </c>
      <c r="B26" t="s">
        <v>85</v>
      </c>
      <c r="C26">
        <v>4</v>
      </c>
      <c r="D26">
        <v>0.68</v>
      </c>
    </row>
    <row r="27" spans="1:4" x14ac:dyDescent="0.25">
      <c r="A27" t="str">
        <f t="shared" si="0"/>
        <v>038</v>
      </c>
      <c r="B27" t="s">
        <v>80</v>
      </c>
      <c r="C27">
        <v>30</v>
      </c>
      <c r="D27">
        <v>0.68</v>
      </c>
    </row>
    <row r="28" spans="1:4" x14ac:dyDescent="0.25">
      <c r="A28" t="str">
        <f t="shared" si="0"/>
        <v>042</v>
      </c>
      <c r="B28" t="s">
        <v>238</v>
      </c>
      <c r="C28">
        <v>15</v>
      </c>
      <c r="D28">
        <v>0.68</v>
      </c>
    </row>
    <row r="29" spans="1:4" x14ac:dyDescent="0.25">
      <c r="A29" t="str">
        <f t="shared" si="0"/>
        <v>043</v>
      </c>
      <c r="B29" t="s">
        <v>82</v>
      </c>
      <c r="C29">
        <v>5</v>
      </c>
      <c r="D29">
        <v>0.68</v>
      </c>
    </row>
    <row r="30" spans="1:4" x14ac:dyDescent="0.25">
      <c r="A30" t="str">
        <f t="shared" si="0"/>
        <v>044</v>
      </c>
      <c r="B30" t="s">
        <v>239</v>
      </c>
      <c r="C30">
        <v>8</v>
      </c>
      <c r="D30">
        <v>0.68</v>
      </c>
    </row>
    <row r="31" spans="1:4" x14ac:dyDescent="0.25">
      <c r="A31" t="str">
        <f t="shared" si="0"/>
        <v>046</v>
      </c>
      <c r="B31" t="s">
        <v>330</v>
      </c>
      <c r="C31">
        <v>5</v>
      </c>
      <c r="D31">
        <v>0.68</v>
      </c>
    </row>
    <row r="32" spans="1:4" x14ac:dyDescent="0.25">
      <c r="A32" t="str">
        <f t="shared" si="0"/>
        <v>047</v>
      </c>
      <c r="B32" t="s">
        <v>84</v>
      </c>
      <c r="C32">
        <v>5</v>
      </c>
      <c r="D32">
        <v>0.68</v>
      </c>
    </row>
    <row r="33" spans="1:4" x14ac:dyDescent="0.25">
      <c r="A33" t="str">
        <f t="shared" si="0"/>
        <v>051</v>
      </c>
      <c r="B33" t="s">
        <v>86</v>
      </c>
      <c r="C33">
        <v>10</v>
      </c>
      <c r="D33">
        <v>0.68</v>
      </c>
    </row>
    <row r="34" spans="1:4" x14ac:dyDescent="0.25">
      <c r="A34" t="str">
        <f t="shared" si="0"/>
        <v>052</v>
      </c>
      <c r="B34" t="s">
        <v>87</v>
      </c>
      <c r="C34">
        <v>14</v>
      </c>
      <c r="D34">
        <v>0.68</v>
      </c>
    </row>
    <row r="35" spans="1:4" x14ac:dyDescent="0.25">
      <c r="A35" t="str">
        <f t="shared" si="0"/>
        <v>056</v>
      </c>
      <c r="B35" t="s">
        <v>88</v>
      </c>
      <c r="C35">
        <v>15</v>
      </c>
      <c r="D35">
        <v>0.68</v>
      </c>
    </row>
    <row r="36" spans="1:4" x14ac:dyDescent="0.25">
      <c r="A36" t="str">
        <f t="shared" si="0"/>
        <v>061</v>
      </c>
      <c r="B36" t="s">
        <v>90</v>
      </c>
      <c r="C36">
        <v>2</v>
      </c>
      <c r="D36">
        <v>0.68</v>
      </c>
    </row>
    <row r="37" spans="1:4" x14ac:dyDescent="0.25">
      <c r="A37" t="str">
        <f t="shared" si="0"/>
        <v>064</v>
      </c>
      <c r="B37" t="s">
        <v>91</v>
      </c>
      <c r="C37">
        <v>6</v>
      </c>
      <c r="D37">
        <v>0.68</v>
      </c>
    </row>
    <row r="38" spans="1:4" x14ac:dyDescent="0.25">
      <c r="A38" t="str">
        <f t="shared" si="0"/>
        <v>067</v>
      </c>
      <c r="B38" t="s">
        <v>243</v>
      </c>
      <c r="C38">
        <v>22</v>
      </c>
      <c r="D38">
        <v>0.68</v>
      </c>
    </row>
    <row r="39" spans="1:4" x14ac:dyDescent="0.25">
      <c r="A39" t="str">
        <f t="shared" si="0"/>
        <v>068</v>
      </c>
      <c r="B39" t="s">
        <v>244</v>
      </c>
      <c r="C39">
        <v>4</v>
      </c>
      <c r="D39">
        <v>0.68</v>
      </c>
    </row>
    <row r="40" spans="1:4" x14ac:dyDescent="0.25">
      <c r="A40" t="str">
        <f t="shared" si="0"/>
        <v>069</v>
      </c>
      <c r="B40" t="s">
        <v>93</v>
      </c>
      <c r="C40">
        <v>4</v>
      </c>
      <c r="D40">
        <v>0.68</v>
      </c>
    </row>
    <row r="41" spans="1:4" x14ac:dyDescent="0.25">
      <c r="A41" t="str">
        <f t="shared" si="0"/>
        <v>070</v>
      </c>
      <c r="B41" t="s">
        <v>94</v>
      </c>
      <c r="C41">
        <v>7</v>
      </c>
      <c r="D41">
        <v>0.68</v>
      </c>
    </row>
    <row r="42" spans="1:4" x14ac:dyDescent="0.25">
      <c r="A42" t="str">
        <f t="shared" si="0"/>
        <v>072</v>
      </c>
      <c r="B42" t="s">
        <v>95</v>
      </c>
      <c r="C42">
        <v>20</v>
      </c>
      <c r="D42">
        <v>0.68</v>
      </c>
    </row>
    <row r="43" spans="1:4" x14ac:dyDescent="0.25">
      <c r="A43" t="str">
        <f t="shared" si="0"/>
        <v>077</v>
      </c>
      <c r="B43" t="s">
        <v>96</v>
      </c>
      <c r="C43">
        <v>14</v>
      </c>
      <c r="D43">
        <v>0.68</v>
      </c>
    </row>
    <row r="44" spans="1:4" x14ac:dyDescent="0.25">
      <c r="A44" t="str">
        <f t="shared" si="0"/>
        <v>078</v>
      </c>
      <c r="B44" t="s">
        <v>247</v>
      </c>
      <c r="C44">
        <v>4</v>
      </c>
      <c r="D44">
        <v>0.68</v>
      </c>
    </row>
    <row r="45" spans="1:4" x14ac:dyDescent="0.25">
      <c r="A45" t="str">
        <f t="shared" si="0"/>
        <v>079</v>
      </c>
      <c r="B45" t="s">
        <v>97</v>
      </c>
      <c r="C45">
        <v>6</v>
      </c>
      <c r="D45">
        <v>0.68</v>
      </c>
    </row>
    <row r="46" spans="1:4" x14ac:dyDescent="0.25">
      <c r="A46" t="str">
        <f t="shared" si="0"/>
        <v>083</v>
      </c>
      <c r="B46" t="s">
        <v>98</v>
      </c>
      <c r="C46">
        <v>29</v>
      </c>
      <c r="D46">
        <v>0.68</v>
      </c>
    </row>
    <row r="47" spans="1:4" x14ac:dyDescent="0.25">
      <c r="A47" t="str">
        <f t="shared" si="0"/>
        <v>087</v>
      </c>
      <c r="B47" t="s">
        <v>252</v>
      </c>
      <c r="C47">
        <v>15</v>
      </c>
      <c r="D47">
        <v>0.68</v>
      </c>
    </row>
    <row r="48" spans="1:4" x14ac:dyDescent="0.25">
      <c r="A48" t="str">
        <f t="shared" si="0"/>
        <v>089</v>
      </c>
      <c r="B48" t="s">
        <v>99</v>
      </c>
      <c r="C48">
        <v>4</v>
      </c>
      <c r="D48">
        <v>0.68</v>
      </c>
    </row>
    <row r="49" spans="1:4" x14ac:dyDescent="0.25">
      <c r="A49" t="str">
        <f t="shared" si="0"/>
        <v>094</v>
      </c>
      <c r="B49" t="s">
        <v>100</v>
      </c>
      <c r="C49">
        <v>5</v>
      </c>
      <c r="D49">
        <v>0.68</v>
      </c>
    </row>
    <row r="50" spans="1:4" x14ac:dyDescent="0.25">
      <c r="A50" t="str">
        <f t="shared" si="0"/>
        <v>095</v>
      </c>
      <c r="B50" t="s">
        <v>253</v>
      </c>
      <c r="C50">
        <v>13</v>
      </c>
      <c r="D50">
        <v>0.68</v>
      </c>
    </row>
    <row r="51" spans="1:4" x14ac:dyDescent="0.25">
      <c r="A51" t="str">
        <f t="shared" si="0"/>
        <v>096</v>
      </c>
      <c r="B51" t="s">
        <v>254</v>
      </c>
      <c r="C51">
        <v>9</v>
      </c>
      <c r="D51">
        <v>0.68</v>
      </c>
    </row>
    <row r="52" spans="1:4" x14ac:dyDescent="0.25">
      <c r="A52" t="str">
        <f t="shared" si="0"/>
        <v>097</v>
      </c>
      <c r="B52" t="s">
        <v>101</v>
      </c>
      <c r="C52">
        <v>16</v>
      </c>
      <c r="D52">
        <v>0.68</v>
      </c>
    </row>
    <row r="53" spans="1:4" x14ac:dyDescent="0.25">
      <c r="A53" t="str">
        <f t="shared" si="0"/>
        <v>098</v>
      </c>
      <c r="B53" t="s">
        <v>102</v>
      </c>
      <c r="C53">
        <v>6</v>
      </c>
      <c r="D53">
        <v>0.68</v>
      </c>
    </row>
    <row r="54" spans="1:4" x14ac:dyDescent="0.25">
      <c r="A54" t="str">
        <f t="shared" si="0"/>
        <v>100</v>
      </c>
      <c r="B54" t="s">
        <v>255</v>
      </c>
      <c r="C54">
        <v>18</v>
      </c>
      <c r="D54">
        <v>0.68</v>
      </c>
    </row>
    <row r="55" spans="1:4" x14ac:dyDescent="0.25">
      <c r="A55" t="str">
        <f t="shared" si="0"/>
        <v>101</v>
      </c>
      <c r="B55" t="s">
        <v>256</v>
      </c>
      <c r="C55">
        <v>8</v>
      </c>
      <c r="D55">
        <v>0.68</v>
      </c>
    </row>
    <row r="56" spans="1:4" x14ac:dyDescent="0.25">
      <c r="A56" t="str">
        <f t="shared" si="0"/>
        <v>103</v>
      </c>
      <c r="B56" t="s">
        <v>104</v>
      </c>
      <c r="C56">
        <v>13</v>
      </c>
      <c r="D56">
        <v>0.68</v>
      </c>
    </row>
    <row r="57" spans="1:4" x14ac:dyDescent="0.25">
      <c r="A57" t="str">
        <f t="shared" si="0"/>
        <v>104</v>
      </c>
      <c r="B57" t="s">
        <v>339</v>
      </c>
      <c r="C57">
        <v>2</v>
      </c>
      <c r="D57">
        <v>0.68</v>
      </c>
    </row>
    <row r="58" spans="1:4" x14ac:dyDescent="0.25">
      <c r="A58" t="str">
        <f t="shared" si="0"/>
        <v>106</v>
      </c>
      <c r="B58" t="s">
        <v>105</v>
      </c>
      <c r="C58">
        <v>2</v>
      </c>
      <c r="D58">
        <v>0.68</v>
      </c>
    </row>
    <row r="59" spans="1:4" x14ac:dyDescent="0.25">
      <c r="A59" t="str">
        <f t="shared" si="0"/>
        <v>107</v>
      </c>
      <c r="B59" t="s">
        <v>257</v>
      </c>
      <c r="C59">
        <v>10</v>
      </c>
      <c r="D59">
        <v>0.68</v>
      </c>
    </row>
    <row r="60" spans="1:4" x14ac:dyDescent="0.25">
      <c r="A60" t="str">
        <f t="shared" si="0"/>
        <v>108</v>
      </c>
      <c r="B60" t="s">
        <v>106</v>
      </c>
      <c r="C60">
        <v>12</v>
      </c>
      <c r="D60">
        <v>0.68</v>
      </c>
    </row>
    <row r="61" spans="1:4" x14ac:dyDescent="0.25">
      <c r="A61" t="str">
        <f t="shared" si="0"/>
        <v>109</v>
      </c>
      <c r="B61" t="s">
        <v>107</v>
      </c>
      <c r="C61">
        <v>4</v>
      </c>
      <c r="D61">
        <v>0.68</v>
      </c>
    </row>
    <row r="62" spans="1:4" x14ac:dyDescent="0.25">
      <c r="A62" t="str">
        <f t="shared" si="0"/>
        <v>110</v>
      </c>
      <c r="B62" t="s">
        <v>108</v>
      </c>
      <c r="C62">
        <v>5</v>
      </c>
      <c r="D62">
        <v>0.68</v>
      </c>
    </row>
    <row r="63" spans="1:4" x14ac:dyDescent="0.25">
      <c r="A63" t="str">
        <f t="shared" si="0"/>
        <v>114</v>
      </c>
      <c r="B63" t="s">
        <v>110</v>
      </c>
      <c r="C63">
        <v>10</v>
      </c>
      <c r="D63">
        <v>0.68</v>
      </c>
    </row>
    <row r="64" spans="1:4" x14ac:dyDescent="0.25">
      <c r="A64" t="str">
        <f t="shared" si="0"/>
        <v>115</v>
      </c>
      <c r="B64" t="s">
        <v>111</v>
      </c>
      <c r="C64">
        <v>6</v>
      </c>
      <c r="D64">
        <v>0.68</v>
      </c>
    </row>
    <row r="65" spans="1:4" x14ac:dyDescent="0.25">
      <c r="A65" t="str">
        <f t="shared" si="0"/>
        <v>116</v>
      </c>
      <c r="B65" t="s">
        <v>112</v>
      </c>
      <c r="C65">
        <v>7</v>
      </c>
      <c r="D65">
        <v>0.68</v>
      </c>
    </row>
    <row r="66" spans="1:4" x14ac:dyDescent="0.25">
      <c r="A66" t="str">
        <f t="shared" si="0"/>
        <v>117</v>
      </c>
      <c r="B66" t="s">
        <v>113</v>
      </c>
      <c r="C66">
        <v>15</v>
      </c>
      <c r="D66">
        <v>0.68</v>
      </c>
    </row>
    <row r="67" spans="1:4" x14ac:dyDescent="0.25">
      <c r="A67" t="str">
        <f t="shared" si="0"/>
        <v>118</v>
      </c>
      <c r="B67" t="s">
        <v>114</v>
      </c>
      <c r="C67">
        <v>30</v>
      </c>
      <c r="D67">
        <v>0.68</v>
      </c>
    </row>
    <row r="68" spans="1:4" x14ac:dyDescent="0.25">
      <c r="A68" t="str">
        <f t="shared" ref="A68:A131" si="1">MID(B68,8,3)</f>
        <v>120</v>
      </c>
      <c r="B68" t="s">
        <v>259</v>
      </c>
      <c r="C68">
        <v>7</v>
      </c>
      <c r="D68">
        <v>0.68</v>
      </c>
    </row>
    <row r="69" spans="1:4" x14ac:dyDescent="0.25">
      <c r="A69" t="str">
        <f t="shared" si="1"/>
        <v>121</v>
      </c>
      <c r="B69" t="s">
        <v>260</v>
      </c>
      <c r="C69">
        <v>6</v>
      </c>
      <c r="D69">
        <v>0.68</v>
      </c>
    </row>
    <row r="70" spans="1:4" x14ac:dyDescent="0.25">
      <c r="A70" t="str">
        <f t="shared" si="1"/>
        <v>125</v>
      </c>
      <c r="B70" t="s">
        <v>115</v>
      </c>
      <c r="C70">
        <v>6</v>
      </c>
      <c r="D70">
        <v>0.68</v>
      </c>
    </row>
    <row r="71" spans="1:4" x14ac:dyDescent="0.25">
      <c r="A71" t="str">
        <f t="shared" si="1"/>
        <v>126</v>
      </c>
      <c r="B71" t="s">
        <v>262</v>
      </c>
      <c r="C71">
        <v>3</v>
      </c>
      <c r="D71">
        <v>0.68</v>
      </c>
    </row>
    <row r="72" spans="1:4" x14ac:dyDescent="0.25">
      <c r="A72" t="str">
        <f t="shared" si="1"/>
        <v>128</v>
      </c>
      <c r="B72" t="s">
        <v>117</v>
      </c>
      <c r="C72">
        <v>24</v>
      </c>
      <c r="D72">
        <v>0.68</v>
      </c>
    </row>
    <row r="73" spans="1:4" x14ac:dyDescent="0.25">
      <c r="A73" t="str">
        <f t="shared" si="1"/>
        <v>130</v>
      </c>
      <c r="B73" t="s">
        <v>340</v>
      </c>
      <c r="C73">
        <v>6</v>
      </c>
      <c r="D73">
        <v>0.68</v>
      </c>
    </row>
    <row r="74" spans="1:4" x14ac:dyDescent="0.25">
      <c r="A74" t="str">
        <f t="shared" si="1"/>
        <v>132</v>
      </c>
      <c r="B74" t="s">
        <v>119</v>
      </c>
      <c r="C74">
        <v>10</v>
      </c>
      <c r="D74">
        <v>0.68</v>
      </c>
    </row>
    <row r="75" spans="1:4" x14ac:dyDescent="0.25">
      <c r="A75" t="str">
        <f t="shared" si="1"/>
        <v>133</v>
      </c>
      <c r="B75" t="s">
        <v>120</v>
      </c>
      <c r="C75">
        <v>3</v>
      </c>
      <c r="D75">
        <v>0.68</v>
      </c>
    </row>
    <row r="76" spans="1:4" x14ac:dyDescent="0.25">
      <c r="A76" t="str">
        <f t="shared" si="1"/>
        <v>134</v>
      </c>
      <c r="B76" t="s">
        <v>121</v>
      </c>
      <c r="C76">
        <v>10</v>
      </c>
      <c r="D76">
        <v>0.68</v>
      </c>
    </row>
    <row r="77" spans="1:4" x14ac:dyDescent="0.25">
      <c r="A77" t="str">
        <f t="shared" si="1"/>
        <v>135</v>
      </c>
      <c r="B77" t="s">
        <v>263</v>
      </c>
      <c r="C77">
        <v>4</v>
      </c>
      <c r="D77">
        <v>0.68</v>
      </c>
    </row>
    <row r="78" spans="1:4" x14ac:dyDescent="0.25">
      <c r="A78" t="str">
        <f t="shared" si="1"/>
        <v>137</v>
      </c>
      <c r="B78" t="s">
        <v>318</v>
      </c>
      <c r="C78">
        <v>5</v>
      </c>
      <c r="D78">
        <v>0.68</v>
      </c>
    </row>
    <row r="79" spans="1:4" x14ac:dyDescent="0.25">
      <c r="A79" t="str">
        <f t="shared" si="1"/>
        <v>139</v>
      </c>
      <c r="B79" t="s">
        <v>123</v>
      </c>
      <c r="C79">
        <v>8</v>
      </c>
      <c r="D79">
        <v>0.68</v>
      </c>
    </row>
    <row r="80" spans="1:4" x14ac:dyDescent="0.25">
      <c r="A80" t="str">
        <f t="shared" si="1"/>
        <v>140</v>
      </c>
      <c r="B80" t="s">
        <v>124</v>
      </c>
      <c r="C80">
        <v>19</v>
      </c>
      <c r="D80">
        <v>0.68</v>
      </c>
    </row>
    <row r="81" spans="1:4" x14ac:dyDescent="0.25">
      <c r="A81" t="str">
        <f t="shared" si="1"/>
        <v>141</v>
      </c>
      <c r="B81" t="s">
        <v>265</v>
      </c>
      <c r="C81">
        <v>20</v>
      </c>
      <c r="D81">
        <v>0.68</v>
      </c>
    </row>
    <row r="82" spans="1:4" x14ac:dyDescent="0.25">
      <c r="A82" t="str">
        <f t="shared" si="1"/>
        <v>142</v>
      </c>
      <c r="B82" t="s">
        <v>125</v>
      </c>
      <c r="C82">
        <v>6</v>
      </c>
      <c r="D82">
        <v>0.68</v>
      </c>
    </row>
    <row r="83" spans="1:4" x14ac:dyDescent="0.25">
      <c r="A83" t="str">
        <f t="shared" si="1"/>
        <v>143</v>
      </c>
      <c r="B83" t="s">
        <v>266</v>
      </c>
      <c r="C83">
        <v>5</v>
      </c>
      <c r="D83">
        <v>0.68</v>
      </c>
    </row>
    <row r="84" spans="1:4" x14ac:dyDescent="0.25">
      <c r="A84" t="str">
        <f t="shared" si="1"/>
        <v>144</v>
      </c>
      <c r="B84" t="s">
        <v>126</v>
      </c>
      <c r="C84">
        <v>2</v>
      </c>
      <c r="D84">
        <v>0.68</v>
      </c>
    </row>
    <row r="85" spans="1:4" x14ac:dyDescent="0.25">
      <c r="A85" t="str">
        <f t="shared" si="1"/>
        <v>147</v>
      </c>
      <c r="B85" t="s">
        <v>319</v>
      </c>
      <c r="C85">
        <v>11</v>
      </c>
      <c r="D85">
        <v>0.68</v>
      </c>
    </row>
    <row r="86" spans="1:4" x14ac:dyDescent="0.25">
      <c r="A86" t="str">
        <f t="shared" si="1"/>
        <v>148</v>
      </c>
      <c r="B86" t="s">
        <v>127</v>
      </c>
      <c r="C86">
        <v>8</v>
      </c>
      <c r="D86">
        <v>0.68</v>
      </c>
    </row>
    <row r="87" spans="1:4" x14ac:dyDescent="0.25">
      <c r="A87" t="str">
        <f t="shared" si="1"/>
        <v>150</v>
      </c>
      <c r="B87" t="s">
        <v>128</v>
      </c>
      <c r="C87">
        <v>9</v>
      </c>
      <c r="D87">
        <v>0.68</v>
      </c>
    </row>
    <row r="88" spans="1:4" x14ac:dyDescent="0.25">
      <c r="A88" t="str">
        <f t="shared" si="1"/>
        <v>151</v>
      </c>
      <c r="B88" t="s">
        <v>320</v>
      </c>
      <c r="C88">
        <v>8</v>
      </c>
      <c r="D88">
        <v>0.68</v>
      </c>
    </row>
    <row r="89" spans="1:4" x14ac:dyDescent="0.25">
      <c r="A89" t="str">
        <f t="shared" si="1"/>
        <v>153</v>
      </c>
      <c r="B89" t="s">
        <v>268</v>
      </c>
      <c r="C89">
        <v>42</v>
      </c>
      <c r="D89">
        <v>0.68</v>
      </c>
    </row>
    <row r="90" spans="1:4" x14ac:dyDescent="0.25">
      <c r="A90" t="str">
        <f t="shared" si="1"/>
        <v>156</v>
      </c>
      <c r="B90" t="s">
        <v>129</v>
      </c>
      <c r="C90">
        <v>4</v>
      </c>
      <c r="D90">
        <v>0.68</v>
      </c>
    </row>
    <row r="91" spans="1:4" x14ac:dyDescent="0.25">
      <c r="A91" t="str">
        <f t="shared" si="1"/>
        <v>160</v>
      </c>
      <c r="B91" t="s">
        <v>269</v>
      </c>
      <c r="C91">
        <v>8</v>
      </c>
      <c r="D91">
        <v>0.68</v>
      </c>
    </row>
    <row r="92" spans="1:4" x14ac:dyDescent="0.25">
      <c r="A92" t="str">
        <f t="shared" si="1"/>
        <v>161</v>
      </c>
      <c r="B92" t="s">
        <v>131</v>
      </c>
      <c r="C92">
        <v>2</v>
      </c>
      <c r="D92">
        <v>0.68</v>
      </c>
    </row>
    <row r="93" spans="1:4" x14ac:dyDescent="0.25">
      <c r="A93" t="str">
        <f t="shared" si="1"/>
        <v>162</v>
      </c>
      <c r="B93" t="s">
        <v>132</v>
      </c>
      <c r="C93">
        <v>30</v>
      </c>
      <c r="D93">
        <v>0.68</v>
      </c>
    </row>
    <row r="94" spans="1:4" x14ac:dyDescent="0.25">
      <c r="A94" t="str">
        <f t="shared" si="1"/>
        <v>164</v>
      </c>
      <c r="B94" t="s">
        <v>134</v>
      </c>
      <c r="C94">
        <v>8</v>
      </c>
      <c r="D94">
        <v>0.68</v>
      </c>
    </row>
    <row r="95" spans="1:4" x14ac:dyDescent="0.25">
      <c r="A95" t="str">
        <f t="shared" si="1"/>
        <v>165</v>
      </c>
      <c r="B95" t="s">
        <v>135</v>
      </c>
      <c r="C95">
        <v>12</v>
      </c>
      <c r="D95">
        <v>0.68</v>
      </c>
    </row>
    <row r="96" spans="1:4" x14ac:dyDescent="0.25">
      <c r="A96" t="str">
        <f t="shared" si="1"/>
        <v>166</v>
      </c>
      <c r="B96" t="s">
        <v>270</v>
      </c>
      <c r="C96">
        <v>6</v>
      </c>
      <c r="D96">
        <v>0.68</v>
      </c>
    </row>
    <row r="97" spans="1:4" x14ac:dyDescent="0.25">
      <c r="A97" t="str">
        <f t="shared" si="1"/>
        <v>167</v>
      </c>
      <c r="B97" t="s">
        <v>136</v>
      </c>
      <c r="C97">
        <v>11</v>
      </c>
      <c r="D97">
        <v>0.68</v>
      </c>
    </row>
    <row r="98" spans="1:4" x14ac:dyDescent="0.25">
      <c r="A98" t="str">
        <f t="shared" si="1"/>
        <v>168</v>
      </c>
      <c r="B98" t="s">
        <v>137</v>
      </c>
      <c r="C98">
        <v>25</v>
      </c>
      <c r="D98">
        <v>0.68</v>
      </c>
    </row>
    <row r="99" spans="1:4" x14ac:dyDescent="0.25">
      <c r="A99" t="str">
        <f t="shared" si="1"/>
        <v>169</v>
      </c>
      <c r="B99" t="s">
        <v>138</v>
      </c>
      <c r="C99">
        <v>4</v>
      </c>
      <c r="D99">
        <v>0.68</v>
      </c>
    </row>
    <row r="100" spans="1:4" x14ac:dyDescent="0.25">
      <c r="A100" t="str">
        <f t="shared" si="1"/>
        <v>170</v>
      </c>
      <c r="B100" t="s">
        <v>271</v>
      </c>
      <c r="C100">
        <v>2</v>
      </c>
      <c r="D100">
        <v>0.68</v>
      </c>
    </row>
    <row r="101" spans="1:4" x14ac:dyDescent="0.25">
      <c r="A101" t="str">
        <f t="shared" si="1"/>
        <v>171</v>
      </c>
      <c r="B101" t="s">
        <v>272</v>
      </c>
      <c r="C101">
        <v>10</v>
      </c>
      <c r="D101">
        <v>0.68</v>
      </c>
    </row>
    <row r="102" spans="1:4" x14ac:dyDescent="0.25">
      <c r="A102" t="str">
        <f t="shared" si="1"/>
        <v>172</v>
      </c>
      <c r="B102" t="s">
        <v>273</v>
      </c>
      <c r="C102">
        <v>8</v>
      </c>
      <c r="D102">
        <v>0.68</v>
      </c>
    </row>
    <row r="103" spans="1:4" x14ac:dyDescent="0.25">
      <c r="A103" t="str">
        <f t="shared" si="1"/>
        <v>173</v>
      </c>
      <c r="B103" t="s">
        <v>139</v>
      </c>
      <c r="C103">
        <v>4</v>
      </c>
      <c r="D103">
        <v>0.68</v>
      </c>
    </row>
    <row r="104" spans="1:4" x14ac:dyDescent="0.25">
      <c r="A104" t="str">
        <f t="shared" si="1"/>
        <v>176</v>
      </c>
      <c r="B104" t="s">
        <v>140</v>
      </c>
      <c r="C104">
        <v>15</v>
      </c>
      <c r="D104">
        <v>0.68</v>
      </c>
    </row>
    <row r="105" spans="1:4" x14ac:dyDescent="0.25">
      <c r="A105" t="str">
        <f t="shared" si="1"/>
        <v>177</v>
      </c>
      <c r="B105" t="s">
        <v>141</v>
      </c>
      <c r="C105">
        <v>26</v>
      </c>
      <c r="D105">
        <v>0.68</v>
      </c>
    </row>
    <row r="106" spans="1:4" x14ac:dyDescent="0.25">
      <c r="A106" t="str">
        <f t="shared" si="1"/>
        <v>179</v>
      </c>
      <c r="B106" t="s">
        <v>275</v>
      </c>
      <c r="C106">
        <v>4</v>
      </c>
      <c r="D106">
        <v>0.68</v>
      </c>
    </row>
    <row r="107" spans="1:4" x14ac:dyDescent="0.25">
      <c r="A107" t="str">
        <f t="shared" si="1"/>
        <v>180</v>
      </c>
      <c r="B107" t="s">
        <v>142</v>
      </c>
      <c r="C107">
        <v>4</v>
      </c>
      <c r="D107">
        <v>0.68</v>
      </c>
    </row>
    <row r="108" spans="1:4" x14ac:dyDescent="0.25">
      <c r="A108" t="str">
        <f t="shared" si="1"/>
        <v>112</v>
      </c>
      <c r="B108" t="s">
        <v>258</v>
      </c>
      <c r="C108">
        <v>4</v>
      </c>
      <c r="D108">
        <v>0.68</v>
      </c>
    </row>
    <row r="109" spans="1:4" x14ac:dyDescent="0.25">
      <c r="A109" t="str">
        <f t="shared" si="1"/>
        <v>182</v>
      </c>
      <c r="B109" t="s">
        <v>144</v>
      </c>
      <c r="C109">
        <v>5</v>
      </c>
      <c r="D109">
        <v>0.68</v>
      </c>
    </row>
    <row r="110" spans="1:4" x14ac:dyDescent="0.25">
      <c r="A110" t="str">
        <f t="shared" si="1"/>
        <v>183</v>
      </c>
      <c r="B110" t="s">
        <v>276</v>
      </c>
      <c r="C110">
        <v>4</v>
      </c>
      <c r="D110">
        <v>0.68</v>
      </c>
    </row>
    <row r="111" spans="1:4" x14ac:dyDescent="0.25">
      <c r="A111" t="str">
        <f t="shared" si="1"/>
        <v>184</v>
      </c>
      <c r="B111" t="s">
        <v>145</v>
      </c>
      <c r="C111">
        <v>20</v>
      </c>
      <c r="D111">
        <v>0.68</v>
      </c>
    </row>
    <row r="112" spans="1:4" x14ac:dyDescent="0.25">
      <c r="A112" t="str">
        <f t="shared" si="1"/>
        <v>187</v>
      </c>
      <c r="B112" t="s">
        <v>277</v>
      </c>
      <c r="C112">
        <v>8</v>
      </c>
      <c r="D112">
        <v>0.68</v>
      </c>
    </row>
    <row r="113" spans="1:4" x14ac:dyDescent="0.25">
      <c r="A113" t="str">
        <f t="shared" si="1"/>
        <v>188</v>
      </c>
      <c r="B113" t="s">
        <v>146</v>
      </c>
      <c r="C113">
        <v>9</v>
      </c>
      <c r="D113">
        <v>0.68</v>
      </c>
    </row>
    <row r="114" spans="1:4" x14ac:dyDescent="0.25">
      <c r="A114" t="str">
        <f t="shared" si="1"/>
        <v>189</v>
      </c>
      <c r="B114" t="s">
        <v>147</v>
      </c>
      <c r="C114">
        <v>8</v>
      </c>
      <c r="D114">
        <v>0.68</v>
      </c>
    </row>
    <row r="115" spans="1:4" x14ac:dyDescent="0.25">
      <c r="A115" t="str">
        <f t="shared" si="1"/>
        <v>190</v>
      </c>
      <c r="B115" t="s">
        <v>148</v>
      </c>
      <c r="C115">
        <v>5</v>
      </c>
      <c r="D115">
        <v>0.68</v>
      </c>
    </row>
    <row r="116" spans="1:4" x14ac:dyDescent="0.25">
      <c r="A116" t="str">
        <f t="shared" si="1"/>
        <v>192</v>
      </c>
      <c r="B116" t="s">
        <v>149</v>
      </c>
      <c r="C116">
        <v>10</v>
      </c>
      <c r="D116">
        <v>0.68</v>
      </c>
    </row>
    <row r="117" spans="1:4" x14ac:dyDescent="0.25">
      <c r="A117" t="str">
        <f t="shared" si="1"/>
        <v>194</v>
      </c>
      <c r="B117" t="s">
        <v>150</v>
      </c>
      <c r="C117">
        <v>25</v>
      </c>
      <c r="D117">
        <v>0.68</v>
      </c>
    </row>
    <row r="118" spans="1:4" x14ac:dyDescent="0.25">
      <c r="A118" t="str">
        <f t="shared" si="1"/>
        <v>196</v>
      </c>
      <c r="B118" t="s">
        <v>151</v>
      </c>
      <c r="C118">
        <v>2</v>
      </c>
      <c r="D118">
        <v>0.68</v>
      </c>
    </row>
    <row r="119" spans="1:4" x14ac:dyDescent="0.25">
      <c r="A119" t="str">
        <f t="shared" si="1"/>
        <v>197</v>
      </c>
      <c r="B119" t="s">
        <v>152</v>
      </c>
      <c r="C119">
        <v>28</v>
      </c>
      <c r="D119">
        <v>0.68</v>
      </c>
    </row>
    <row r="120" spans="1:4" x14ac:dyDescent="0.25">
      <c r="A120" t="str">
        <f t="shared" si="1"/>
        <v>199</v>
      </c>
      <c r="B120" t="s">
        <v>278</v>
      </c>
      <c r="C120">
        <v>20</v>
      </c>
      <c r="D120">
        <v>0.68</v>
      </c>
    </row>
    <row r="121" spans="1:4" x14ac:dyDescent="0.25">
      <c r="A121" t="str">
        <f t="shared" si="1"/>
        <v>200</v>
      </c>
      <c r="B121" t="s">
        <v>279</v>
      </c>
      <c r="C121">
        <v>4</v>
      </c>
      <c r="D121">
        <v>0.68</v>
      </c>
    </row>
    <row r="122" spans="1:4" x14ac:dyDescent="0.25">
      <c r="A122" t="str">
        <f t="shared" si="1"/>
        <v>201</v>
      </c>
      <c r="B122" t="s">
        <v>153</v>
      </c>
      <c r="C122">
        <v>6</v>
      </c>
      <c r="D122">
        <v>0.68</v>
      </c>
    </row>
    <row r="123" spans="1:4" x14ac:dyDescent="0.25">
      <c r="A123" t="str">
        <f t="shared" si="1"/>
        <v>202</v>
      </c>
      <c r="B123" t="s">
        <v>322</v>
      </c>
      <c r="C123">
        <v>9</v>
      </c>
      <c r="D123">
        <v>0.68</v>
      </c>
    </row>
    <row r="124" spans="1:4" x14ac:dyDescent="0.25">
      <c r="A124" t="str">
        <f t="shared" si="1"/>
        <v>203</v>
      </c>
      <c r="B124" t="s">
        <v>154</v>
      </c>
      <c r="C124">
        <v>7</v>
      </c>
      <c r="D124">
        <v>0.68</v>
      </c>
    </row>
    <row r="125" spans="1:4" x14ac:dyDescent="0.25">
      <c r="A125" t="str">
        <f t="shared" si="1"/>
        <v>206</v>
      </c>
      <c r="B125" t="s">
        <v>280</v>
      </c>
      <c r="C125">
        <v>9</v>
      </c>
      <c r="D125">
        <v>0.68</v>
      </c>
    </row>
    <row r="126" spans="1:4" x14ac:dyDescent="0.25">
      <c r="A126" t="str">
        <f t="shared" si="1"/>
        <v>208</v>
      </c>
      <c r="B126" t="s">
        <v>156</v>
      </c>
      <c r="C126">
        <v>12</v>
      </c>
      <c r="D126">
        <v>0.68</v>
      </c>
    </row>
    <row r="127" spans="1:4" x14ac:dyDescent="0.25">
      <c r="A127" t="str">
        <f t="shared" si="1"/>
        <v>209</v>
      </c>
      <c r="B127" t="s">
        <v>157</v>
      </c>
      <c r="C127">
        <v>9</v>
      </c>
      <c r="D127">
        <v>0.68</v>
      </c>
    </row>
    <row r="128" spans="1:4" x14ac:dyDescent="0.25">
      <c r="A128" t="str">
        <f t="shared" si="1"/>
        <v>210</v>
      </c>
      <c r="B128" t="s">
        <v>158</v>
      </c>
      <c r="C128">
        <v>10</v>
      </c>
      <c r="D128">
        <v>0.68</v>
      </c>
    </row>
    <row r="129" spans="1:4" x14ac:dyDescent="0.25">
      <c r="A129" t="str">
        <f t="shared" si="1"/>
        <v>212</v>
      </c>
      <c r="B129" t="s">
        <v>159</v>
      </c>
      <c r="C129">
        <v>7</v>
      </c>
      <c r="D129">
        <v>0.68</v>
      </c>
    </row>
    <row r="130" spans="1:4" x14ac:dyDescent="0.25">
      <c r="A130" t="str">
        <f t="shared" si="1"/>
        <v>213</v>
      </c>
      <c r="B130" t="s">
        <v>160</v>
      </c>
      <c r="C130">
        <v>8</v>
      </c>
      <c r="D130">
        <v>0.68</v>
      </c>
    </row>
    <row r="131" spans="1:4" x14ac:dyDescent="0.25">
      <c r="A131" t="str">
        <f t="shared" si="1"/>
        <v>215</v>
      </c>
      <c r="B131" t="s">
        <v>161</v>
      </c>
      <c r="C131">
        <v>8</v>
      </c>
      <c r="D131">
        <v>0.68</v>
      </c>
    </row>
    <row r="132" spans="1:4" x14ac:dyDescent="0.25">
      <c r="A132" t="str">
        <f t="shared" ref="A132:A195" si="2">MID(B132,8,3)</f>
        <v>218</v>
      </c>
      <c r="B132" t="s">
        <v>163</v>
      </c>
      <c r="C132">
        <v>12</v>
      </c>
      <c r="D132">
        <v>0.68</v>
      </c>
    </row>
    <row r="133" spans="1:4" x14ac:dyDescent="0.25">
      <c r="A133" t="str">
        <f t="shared" si="2"/>
        <v>219</v>
      </c>
      <c r="B133" t="s">
        <v>282</v>
      </c>
      <c r="C133">
        <v>6</v>
      </c>
      <c r="D133">
        <v>0.68</v>
      </c>
    </row>
    <row r="134" spans="1:4" x14ac:dyDescent="0.25">
      <c r="A134" t="str">
        <f t="shared" si="2"/>
        <v>220</v>
      </c>
      <c r="B134" t="s">
        <v>164</v>
      </c>
      <c r="C134">
        <v>13</v>
      </c>
      <c r="D134">
        <v>0.68</v>
      </c>
    </row>
    <row r="135" spans="1:4" x14ac:dyDescent="0.25">
      <c r="A135" t="str">
        <f t="shared" si="2"/>
        <v>223</v>
      </c>
      <c r="B135" t="s">
        <v>324</v>
      </c>
      <c r="C135">
        <v>5</v>
      </c>
      <c r="D135">
        <v>0.68</v>
      </c>
    </row>
    <row r="136" spans="1:4" x14ac:dyDescent="0.25">
      <c r="A136" t="str">
        <f t="shared" si="2"/>
        <v>224</v>
      </c>
      <c r="B136" t="s">
        <v>283</v>
      </c>
      <c r="C136">
        <v>8</v>
      </c>
      <c r="D136">
        <v>0.68</v>
      </c>
    </row>
    <row r="137" spans="1:4" x14ac:dyDescent="0.25">
      <c r="A137" t="str">
        <f t="shared" si="2"/>
        <v>225</v>
      </c>
      <c r="B137" t="s">
        <v>165</v>
      </c>
      <c r="C137">
        <v>14</v>
      </c>
      <c r="D137">
        <v>0.68</v>
      </c>
    </row>
    <row r="138" spans="1:4" x14ac:dyDescent="0.25">
      <c r="A138" t="str">
        <f t="shared" si="2"/>
        <v>226</v>
      </c>
      <c r="B138" t="s">
        <v>166</v>
      </c>
      <c r="C138">
        <v>8</v>
      </c>
      <c r="D138">
        <v>0.68</v>
      </c>
    </row>
    <row r="139" spans="1:4" x14ac:dyDescent="0.25">
      <c r="A139" t="str">
        <f t="shared" si="2"/>
        <v>227</v>
      </c>
      <c r="B139" t="s">
        <v>167</v>
      </c>
      <c r="C139">
        <v>20</v>
      </c>
      <c r="D139">
        <v>0.68</v>
      </c>
    </row>
    <row r="140" spans="1:4" x14ac:dyDescent="0.25">
      <c r="A140" t="str">
        <f t="shared" si="2"/>
        <v>228</v>
      </c>
      <c r="B140" t="s">
        <v>168</v>
      </c>
      <c r="C140">
        <v>6</v>
      </c>
      <c r="D140">
        <v>0.68</v>
      </c>
    </row>
    <row r="141" spans="1:4" x14ac:dyDescent="0.25">
      <c r="A141" t="str">
        <f t="shared" si="2"/>
        <v>229</v>
      </c>
      <c r="B141" t="s">
        <v>169</v>
      </c>
      <c r="C141">
        <v>12</v>
      </c>
      <c r="D141">
        <v>0.68</v>
      </c>
    </row>
    <row r="142" spans="1:4" x14ac:dyDescent="0.25">
      <c r="A142" t="str">
        <f t="shared" si="2"/>
        <v>231</v>
      </c>
      <c r="B142" t="s">
        <v>170</v>
      </c>
      <c r="C142">
        <v>12</v>
      </c>
      <c r="D142">
        <v>0.68</v>
      </c>
    </row>
    <row r="143" spans="1:4" x14ac:dyDescent="0.25">
      <c r="A143" t="str">
        <f t="shared" si="2"/>
        <v>232</v>
      </c>
      <c r="B143" t="s">
        <v>171</v>
      </c>
      <c r="C143">
        <v>4</v>
      </c>
      <c r="D143">
        <v>0.68</v>
      </c>
    </row>
    <row r="144" spans="1:4" x14ac:dyDescent="0.25">
      <c r="A144" t="str">
        <f t="shared" si="2"/>
        <v>234</v>
      </c>
      <c r="B144" t="s">
        <v>172</v>
      </c>
      <c r="C144">
        <v>4</v>
      </c>
      <c r="D144">
        <v>0.68</v>
      </c>
    </row>
    <row r="145" spans="1:4" x14ac:dyDescent="0.25">
      <c r="A145" t="str">
        <f t="shared" si="2"/>
        <v>235</v>
      </c>
      <c r="B145" t="s">
        <v>285</v>
      </c>
      <c r="C145">
        <v>4</v>
      </c>
      <c r="D145">
        <v>0.68</v>
      </c>
    </row>
    <row r="146" spans="1:4" x14ac:dyDescent="0.25">
      <c r="A146" t="str">
        <f t="shared" si="2"/>
        <v>239</v>
      </c>
      <c r="B146" t="s">
        <v>173</v>
      </c>
      <c r="C146">
        <v>7</v>
      </c>
      <c r="D146">
        <v>0.68</v>
      </c>
    </row>
    <row r="147" spans="1:4" x14ac:dyDescent="0.25">
      <c r="A147" t="str">
        <f t="shared" si="2"/>
        <v>240</v>
      </c>
      <c r="B147" t="s">
        <v>174</v>
      </c>
      <c r="C147">
        <v>4</v>
      </c>
      <c r="D147">
        <v>0.68</v>
      </c>
    </row>
    <row r="148" spans="1:4" x14ac:dyDescent="0.25">
      <c r="A148" t="str">
        <f t="shared" si="2"/>
        <v>241</v>
      </c>
      <c r="B148" t="s">
        <v>175</v>
      </c>
      <c r="C148">
        <v>14</v>
      </c>
      <c r="D148">
        <v>0.68</v>
      </c>
    </row>
    <row r="149" spans="1:4" x14ac:dyDescent="0.25">
      <c r="A149" t="str">
        <f t="shared" si="2"/>
        <v>244</v>
      </c>
      <c r="B149" t="s">
        <v>178</v>
      </c>
      <c r="C149">
        <v>6</v>
      </c>
      <c r="D149">
        <v>0.68</v>
      </c>
    </row>
    <row r="150" spans="1:4" x14ac:dyDescent="0.25">
      <c r="A150" t="str">
        <f t="shared" si="2"/>
        <v>246</v>
      </c>
      <c r="B150" t="s">
        <v>179</v>
      </c>
      <c r="C150">
        <v>10</v>
      </c>
      <c r="D150">
        <v>0.68</v>
      </c>
    </row>
    <row r="151" spans="1:4" x14ac:dyDescent="0.25">
      <c r="A151" t="str">
        <f t="shared" si="2"/>
        <v>249</v>
      </c>
      <c r="B151" t="s">
        <v>287</v>
      </c>
      <c r="C151">
        <v>16</v>
      </c>
      <c r="D151">
        <v>0.68</v>
      </c>
    </row>
    <row r="152" spans="1:4" x14ac:dyDescent="0.25">
      <c r="A152" t="str">
        <f t="shared" si="2"/>
        <v>251</v>
      </c>
      <c r="B152" t="s">
        <v>183</v>
      </c>
      <c r="C152">
        <v>5</v>
      </c>
      <c r="D152">
        <v>0.68</v>
      </c>
    </row>
    <row r="153" spans="1:4" x14ac:dyDescent="0.25">
      <c r="A153" t="str">
        <f t="shared" si="2"/>
        <v>252</v>
      </c>
      <c r="B153" t="s">
        <v>184</v>
      </c>
      <c r="C153">
        <v>1</v>
      </c>
      <c r="D153">
        <v>0.68</v>
      </c>
    </row>
    <row r="154" spans="1:4" x14ac:dyDescent="0.25">
      <c r="A154" t="str">
        <f t="shared" si="2"/>
        <v>253</v>
      </c>
      <c r="B154" t="s">
        <v>185</v>
      </c>
      <c r="C154">
        <v>4</v>
      </c>
      <c r="D154">
        <v>0.68</v>
      </c>
    </row>
    <row r="155" spans="1:4" x14ac:dyDescent="0.25">
      <c r="A155" t="str">
        <f t="shared" si="2"/>
        <v>254</v>
      </c>
      <c r="B155" t="s">
        <v>288</v>
      </c>
      <c r="C155">
        <v>22</v>
      </c>
      <c r="D155">
        <v>0.68</v>
      </c>
    </row>
    <row r="156" spans="1:4" x14ac:dyDescent="0.25">
      <c r="A156" t="str">
        <f t="shared" si="2"/>
        <v>255</v>
      </c>
      <c r="B156" t="s">
        <v>289</v>
      </c>
      <c r="C156">
        <v>9</v>
      </c>
      <c r="D156">
        <v>0.68</v>
      </c>
    </row>
    <row r="157" spans="1:4" x14ac:dyDescent="0.25">
      <c r="A157" t="str">
        <f t="shared" si="2"/>
        <v>258</v>
      </c>
      <c r="B157" t="s">
        <v>187</v>
      </c>
      <c r="C157">
        <v>2</v>
      </c>
      <c r="D157">
        <v>0.68</v>
      </c>
    </row>
    <row r="158" spans="1:4" x14ac:dyDescent="0.25">
      <c r="A158" t="str">
        <f t="shared" si="2"/>
        <v>259</v>
      </c>
      <c r="B158" t="s">
        <v>188</v>
      </c>
      <c r="C158">
        <v>5</v>
      </c>
      <c r="D158">
        <v>0.68</v>
      </c>
    </row>
    <row r="159" spans="1:4" x14ac:dyDescent="0.25">
      <c r="A159" t="str">
        <f t="shared" si="2"/>
        <v>260</v>
      </c>
      <c r="B159" t="s">
        <v>325</v>
      </c>
      <c r="C159">
        <v>6</v>
      </c>
      <c r="D159">
        <v>0.68</v>
      </c>
    </row>
    <row r="160" spans="1:4" x14ac:dyDescent="0.25">
      <c r="A160" t="str">
        <f t="shared" si="2"/>
        <v>261</v>
      </c>
      <c r="B160" t="s">
        <v>189</v>
      </c>
      <c r="C160">
        <v>6</v>
      </c>
      <c r="D160">
        <v>0.68</v>
      </c>
    </row>
    <row r="161" spans="1:4" x14ac:dyDescent="0.25">
      <c r="A161" t="str">
        <f t="shared" si="2"/>
        <v>266</v>
      </c>
      <c r="B161" t="s">
        <v>191</v>
      </c>
      <c r="C161">
        <v>9</v>
      </c>
      <c r="D161">
        <v>0.68</v>
      </c>
    </row>
    <row r="162" spans="1:4" x14ac:dyDescent="0.25">
      <c r="A162" t="str">
        <f t="shared" si="2"/>
        <v>267</v>
      </c>
      <c r="B162" t="s">
        <v>192</v>
      </c>
      <c r="C162">
        <v>8</v>
      </c>
      <c r="D162">
        <v>0.68</v>
      </c>
    </row>
    <row r="163" spans="1:4" x14ac:dyDescent="0.25">
      <c r="A163" t="str">
        <f t="shared" si="2"/>
        <v>268</v>
      </c>
      <c r="B163" t="s">
        <v>290</v>
      </c>
      <c r="C163">
        <v>5</v>
      </c>
      <c r="D163">
        <v>0.68</v>
      </c>
    </row>
    <row r="164" spans="1:4" x14ac:dyDescent="0.25">
      <c r="A164" t="str">
        <f t="shared" si="2"/>
        <v>269</v>
      </c>
      <c r="B164" t="s">
        <v>193</v>
      </c>
      <c r="C164">
        <v>10</v>
      </c>
      <c r="D164">
        <v>0.68</v>
      </c>
    </row>
    <row r="165" spans="1:4" x14ac:dyDescent="0.25">
      <c r="A165" t="str">
        <f t="shared" si="2"/>
        <v>273</v>
      </c>
      <c r="B165" t="s">
        <v>194</v>
      </c>
      <c r="C165">
        <v>9</v>
      </c>
      <c r="D165">
        <v>0.68</v>
      </c>
    </row>
    <row r="166" spans="1:4" x14ac:dyDescent="0.25">
      <c r="A166" t="str">
        <f t="shared" si="2"/>
        <v>275</v>
      </c>
      <c r="B166" t="s">
        <v>195</v>
      </c>
      <c r="C166">
        <v>14</v>
      </c>
      <c r="D166">
        <v>0.68</v>
      </c>
    </row>
    <row r="167" spans="1:4" x14ac:dyDescent="0.25">
      <c r="A167" t="str">
        <f t="shared" si="2"/>
        <v>278</v>
      </c>
      <c r="B167" t="s">
        <v>196</v>
      </c>
      <c r="C167">
        <v>50</v>
      </c>
      <c r="D167">
        <v>0.68</v>
      </c>
    </row>
    <row r="168" spans="1:4" x14ac:dyDescent="0.25">
      <c r="A168" t="str">
        <f t="shared" si="2"/>
        <v>280</v>
      </c>
      <c r="B168" t="s">
        <v>197</v>
      </c>
      <c r="C168">
        <v>28</v>
      </c>
      <c r="D168">
        <v>0.68</v>
      </c>
    </row>
    <row r="169" spans="1:4" x14ac:dyDescent="0.25">
      <c r="A169" t="str">
        <f t="shared" si="2"/>
        <v>281</v>
      </c>
      <c r="B169" t="s">
        <v>198</v>
      </c>
      <c r="C169">
        <v>14</v>
      </c>
      <c r="D169">
        <v>0.68</v>
      </c>
    </row>
    <row r="170" spans="1:4" x14ac:dyDescent="0.25">
      <c r="A170" t="str">
        <f t="shared" si="2"/>
        <v>285</v>
      </c>
      <c r="B170" t="s">
        <v>293</v>
      </c>
      <c r="C170">
        <v>4</v>
      </c>
      <c r="D170">
        <v>0.68</v>
      </c>
    </row>
    <row r="171" spans="1:4" x14ac:dyDescent="0.25">
      <c r="A171" t="str">
        <f t="shared" si="2"/>
        <v>286</v>
      </c>
      <c r="B171" t="s">
        <v>201</v>
      </c>
      <c r="C171">
        <v>20</v>
      </c>
      <c r="D171">
        <v>0.68</v>
      </c>
    </row>
    <row r="172" spans="1:4" x14ac:dyDescent="0.25">
      <c r="A172" t="str">
        <f t="shared" si="2"/>
        <v>291</v>
      </c>
      <c r="B172" t="s">
        <v>202</v>
      </c>
      <c r="C172">
        <v>9</v>
      </c>
      <c r="D172">
        <v>0.68</v>
      </c>
    </row>
    <row r="173" spans="1:4" x14ac:dyDescent="0.25">
      <c r="A173" t="str">
        <f t="shared" si="2"/>
        <v>293</v>
      </c>
      <c r="B173" t="s">
        <v>203</v>
      </c>
      <c r="C173">
        <v>9</v>
      </c>
      <c r="D173">
        <v>0.68</v>
      </c>
    </row>
    <row r="174" spans="1:4" x14ac:dyDescent="0.25">
      <c r="A174" t="str">
        <f t="shared" si="2"/>
        <v>294</v>
      </c>
      <c r="B174" t="s">
        <v>204</v>
      </c>
      <c r="C174">
        <v>4</v>
      </c>
      <c r="D174">
        <v>0.68</v>
      </c>
    </row>
    <row r="175" spans="1:4" x14ac:dyDescent="0.25">
      <c r="A175" t="str">
        <f t="shared" si="2"/>
        <v>295</v>
      </c>
      <c r="B175" t="s">
        <v>294</v>
      </c>
      <c r="C175">
        <v>6</v>
      </c>
      <c r="D175">
        <v>0.68</v>
      </c>
    </row>
    <row r="176" spans="1:4" x14ac:dyDescent="0.25">
      <c r="A176" t="str">
        <f t="shared" si="2"/>
        <v>298</v>
      </c>
      <c r="B176" t="s">
        <v>326</v>
      </c>
      <c r="C176">
        <v>20</v>
      </c>
      <c r="D176">
        <v>0.68</v>
      </c>
    </row>
    <row r="177" spans="1:4" x14ac:dyDescent="0.25">
      <c r="A177" t="str">
        <f t="shared" si="2"/>
        <v>299</v>
      </c>
      <c r="B177" t="s">
        <v>327</v>
      </c>
      <c r="C177">
        <v>13</v>
      </c>
      <c r="D177">
        <v>0.68</v>
      </c>
    </row>
    <row r="178" spans="1:4" x14ac:dyDescent="0.25">
      <c r="A178" t="str">
        <f t="shared" si="2"/>
        <v>300</v>
      </c>
      <c r="B178" t="s">
        <v>206</v>
      </c>
      <c r="C178">
        <v>4</v>
      </c>
      <c r="D178">
        <v>0.68</v>
      </c>
    </row>
    <row r="179" spans="1:4" x14ac:dyDescent="0.25">
      <c r="A179" t="str">
        <f t="shared" si="2"/>
        <v>302</v>
      </c>
      <c r="B179" t="s">
        <v>207</v>
      </c>
      <c r="C179">
        <v>4</v>
      </c>
      <c r="D179">
        <v>0.68</v>
      </c>
    </row>
    <row r="180" spans="1:4" x14ac:dyDescent="0.25">
      <c r="A180" t="str">
        <f t="shared" si="2"/>
        <v>303</v>
      </c>
      <c r="B180" t="s">
        <v>296</v>
      </c>
      <c r="C180">
        <v>15</v>
      </c>
      <c r="D180">
        <v>0.68</v>
      </c>
    </row>
    <row r="181" spans="1:4" x14ac:dyDescent="0.25">
      <c r="A181" t="str">
        <f t="shared" si="2"/>
        <v>306</v>
      </c>
      <c r="B181" t="s">
        <v>297</v>
      </c>
      <c r="C181">
        <v>6</v>
      </c>
      <c r="D181">
        <v>0.68</v>
      </c>
    </row>
    <row r="182" spans="1:4" x14ac:dyDescent="0.25">
      <c r="A182" t="str">
        <f t="shared" si="2"/>
        <v>308</v>
      </c>
      <c r="B182" t="s">
        <v>208</v>
      </c>
      <c r="C182">
        <v>8</v>
      </c>
      <c r="D182">
        <v>0.68</v>
      </c>
    </row>
    <row r="183" spans="1:4" x14ac:dyDescent="0.25">
      <c r="A183" t="str">
        <f t="shared" si="2"/>
        <v>311</v>
      </c>
      <c r="B183" t="s">
        <v>210</v>
      </c>
      <c r="C183">
        <v>15</v>
      </c>
      <c r="D183">
        <v>0.68</v>
      </c>
    </row>
    <row r="184" spans="1:4" x14ac:dyDescent="0.25">
      <c r="A184" t="str">
        <f t="shared" si="2"/>
        <v>312</v>
      </c>
      <c r="B184" t="s">
        <v>211</v>
      </c>
      <c r="C184">
        <v>6</v>
      </c>
      <c r="D184">
        <v>0.68</v>
      </c>
    </row>
    <row r="185" spans="1:4" x14ac:dyDescent="0.25">
      <c r="A185" t="str">
        <f t="shared" si="2"/>
        <v>317</v>
      </c>
      <c r="B185" t="s">
        <v>328</v>
      </c>
      <c r="C185">
        <v>20</v>
      </c>
      <c r="D185">
        <v>0.68</v>
      </c>
    </row>
    <row r="186" spans="1:4" x14ac:dyDescent="0.25">
      <c r="A186" t="str">
        <f t="shared" si="2"/>
        <v>316</v>
      </c>
      <c r="B186" t="s">
        <v>299</v>
      </c>
      <c r="C186">
        <v>27</v>
      </c>
      <c r="D186">
        <v>0.68</v>
      </c>
    </row>
    <row r="187" spans="1:4" x14ac:dyDescent="0.25">
      <c r="A187" t="str">
        <f t="shared" si="2"/>
        <v>SEÇ</v>
      </c>
      <c r="B187" t="s">
        <v>316</v>
      </c>
      <c r="C187">
        <v>2</v>
      </c>
      <c r="D187">
        <v>0.68</v>
      </c>
    </row>
    <row r="188" spans="1:4" x14ac:dyDescent="0.25">
      <c r="A188" t="str">
        <f t="shared" si="2"/>
        <v>SEC</v>
      </c>
      <c r="B188" t="s">
        <v>337</v>
      </c>
      <c r="C188">
        <v>2</v>
      </c>
      <c r="D188">
        <v>0.68</v>
      </c>
    </row>
    <row r="189" spans="1:4" x14ac:dyDescent="0.25">
      <c r="A189" t="str">
        <f t="shared" si="2"/>
        <v>SEÇ</v>
      </c>
      <c r="B189" t="s">
        <v>312</v>
      </c>
      <c r="C189">
        <v>14</v>
      </c>
      <c r="D189">
        <v>0.68</v>
      </c>
    </row>
    <row r="190" spans="1:4" x14ac:dyDescent="0.25">
      <c r="A190" t="str">
        <f t="shared" si="2"/>
        <v>[SC</v>
      </c>
      <c r="B190" t="s">
        <v>60</v>
      </c>
      <c r="C190">
        <v>210</v>
      </c>
      <c r="D190">
        <v>0.68</v>
      </c>
    </row>
    <row r="191" spans="1:4" x14ac:dyDescent="0.25">
      <c r="A191" t="str">
        <f t="shared" si="2"/>
        <v>322</v>
      </c>
      <c r="B191" t="s">
        <v>213</v>
      </c>
      <c r="C191">
        <v>31</v>
      </c>
      <c r="D191">
        <v>0.68</v>
      </c>
    </row>
    <row r="192" spans="1:4" x14ac:dyDescent="0.25">
      <c r="A192" t="str">
        <f t="shared" si="2"/>
        <v>321</v>
      </c>
      <c r="B192" t="s">
        <v>212</v>
      </c>
      <c r="C192">
        <v>14</v>
      </c>
      <c r="D192">
        <v>0.68</v>
      </c>
    </row>
    <row r="193" spans="1:4" x14ac:dyDescent="0.25">
      <c r="A193" t="str">
        <f t="shared" si="2"/>
        <v>320</v>
      </c>
      <c r="B193" t="s">
        <v>300</v>
      </c>
      <c r="C193">
        <v>5</v>
      </c>
      <c r="D193">
        <v>0.68</v>
      </c>
    </row>
    <row r="194" spans="1:4" x14ac:dyDescent="0.25">
      <c r="A194" t="str">
        <f t="shared" si="2"/>
        <v>SEÇ</v>
      </c>
      <c r="B194" t="s">
        <v>314</v>
      </c>
      <c r="C194">
        <v>22</v>
      </c>
      <c r="D194">
        <v>0.68</v>
      </c>
    </row>
    <row r="195" spans="1:4" x14ac:dyDescent="0.25">
      <c r="A195" t="str">
        <f t="shared" si="2"/>
        <v>SEÇ</v>
      </c>
      <c r="B195" t="s">
        <v>62</v>
      </c>
      <c r="C195">
        <v>550</v>
      </c>
      <c r="D195">
        <v>0.68</v>
      </c>
    </row>
    <row r="196" spans="1:4" x14ac:dyDescent="0.25">
      <c r="A196" t="str">
        <f t="shared" ref="A196:A214" si="3">MID(B196,8,3)</f>
        <v>CAE</v>
      </c>
      <c r="B196" t="s">
        <v>58</v>
      </c>
      <c r="C196">
        <v>80</v>
      </c>
      <c r="D196">
        <v>0.68</v>
      </c>
    </row>
    <row r="197" spans="1:4" x14ac:dyDescent="0.25">
      <c r="A197" t="str">
        <f t="shared" si="3"/>
        <v>327</v>
      </c>
      <c r="B197" t="s">
        <v>301</v>
      </c>
      <c r="C197">
        <v>9</v>
      </c>
      <c r="D197">
        <v>0.68</v>
      </c>
    </row>
    <row r="198" spans="1:4" x14ac:dyDescent="0.25">
      <c r="A198" t="str">
        <f t="shared" si="3"/>
        <v>326</v>
      </c>
      <c r="B198" t="s">
        <v>214</v>
      </c>
      <c r="C198">
        <v>28</v>
      </c>
      <c r="D198">
        <v>0.68</v>
      </c>
    </row>
    <row r="199" spans="1:4" x14ac:dyDescent="0.25">
      <c r="A199" t="str">
        <f t="shared" si="3"/>
        <v>328</v>
      </c>
      <c r="B199" t="s">
        <v>215</v>
      </c>
      <c r="C199">
        <v>8</v>
      </c>
      <c r="D199">
        <v>0.68</v>
      </c>
    </row>
    <row r="200" spans="1:4" x14ac:dyDescent="0.25">
      <c r="A200" t="str">
        <f t="shared" si="3"/>
        <v>330</v>
      </c>
      <c r="B200" t="s">
        <v>302</v>
      </c>
      <c r="C200">
        <v>4</v>
      </c>
      <c r="D200">
        <v>0.68</v>
      </c>
    </row>
    <row r="201" spans="1:4" x14ac:dyDescent="0.25">
      <c r="A201" t="str">
        <f t="shared" si="3"/>
        <v>SEA</v>
      </c>
      <c r="B201" t="s">
        <v>61</v>
      </c>
      <c r="C201">
        <v>270</v>
      </c>
      <c r="D201">
        <v>0.68</v>
      </c>
    </row>
    <row r="202" spans="1:4" x14ac:dyDescent="0.25">
      <c r="A202" t="str">
        <f t="shared" si="3"/>
        <v>333</v>
      </c>
      <c r="B202" t="s">
        <v>303</v>
      </c>
      <c r="C202">
        <v>75</v>
      </c>
      <c r="D202">
        <v>0.68</v>
      </c>
    </row>
    <row r="203" spans="1:4" x14ac:dyDescent="0.25">
      <c r="A203" t="str">
        <f t="shared" si="3"/>
        <v>334</v>
      </c>
      <c r="B203" t="s">
        <v>217</v>
      </c>
      <c r="C203">
        <v>30</v>
      </c>
      <c r="D203">
        <v>0.68</v>
      </c>
    </row>
    <row r="204" spans="1:4" x14ac:dyDescent="0.25">
      <c r="A204" t="str">
        <f t="shared" si="3"/>
        <v>336</v>
      </c>
      <c r="B204" t="s">
        <v>218</v>
      </c>
      <c r="C204">
        <v>9</v>
      </c>
      <c r="D204">
        <v>0.68</v>
      </c>
    </row>
    <row r="205" spans="1:4" x14ac:dyDescent="0.25">
      <c r="A205" t="str">
        <f t="shared" si="3"/>
        <v>345</v>
      </c>
      <c r="B205" t="s">
        <v>221</v>
      </c>
      <c r="C205">
        <v>4</v>
      </c>
      <c r="D205">
        <v>0.68</v>
      </c>
    </row>
    <row r="206" spans="1:4" x14ac:dyDescent="0.25">
      <c r="A206" t="str">
        <f t="shared" si="3"/>
        <v>342</v>
      </c>
      <c r="B206" t="s">
        <v>304</v>
      </c>
      <c r="C206">
        <v>3</v>
      </c>
      <c r="D206">
        <v>0.68</v>
      </c>
    </row>
    <row r="207" spans="1:4" x14ac:dyDescent="0.25">
      <c r="A207" t="str">
        <f t="shared" si="3"/>
        <v>339</v>
      </c>
      <c r="B207" t="s">
        <v>219</v>
      </c>
      <c r="C207">
        <v>5</v>
      </c>
      <c r="D207">
        <v>0.68</v>
      </c>
    </row>
    <row r="208" spans="1:4" x14ac:dyDescent="0.25">
      <c r="A208" t="str">
        <f t="shared" si="3"/>
        <v>340</v>
      </c>
      <c r="B208" t="s">
        <v>220</v>
      </c>
      <c r="C208">
        <v>5</v>
      </c>
      <c r="D208">
        <v>0.68</v>
      </c>
    </row>
    <row r="209" spans="1:4" x14ac:dyDescent="0.25">
      <c r="A209" t="str">
        <f t="shared" si="3"/>
        <v>SEÇ</v>
      </c>
      <c r="B209" t="s">
        <v>311</v>
      </c>
      <c r="C209">
        <v>5</v>
      </c>
      <c r="D209">
        <v>0.68</v>
      </c>
    </row>
    <row r="210" spans="1:4" x14ac:dyDescent="0.25">
      <c r="A210" t="str">
        <f t="shared" si="3"/>
        <v>347</v>
      </c>
      <c r="B210" t="s">
        <v>223</v>
      </c>
      <c r="C210">
        <v>25</v>
      </c>
      <c r="D210">
        <v>0.68</v>
      </c>
    </row>
    <row r="211" spans="1:4" x14ac:dyDescent="0.25">
      <c r="A211" t="str">
        <f t="shared" si="3"/>
        <v>348</v>
      </c>
      <c r="B211" t="s">
        <v>224</v>
      </c>
      <c r="C211">
        <v>10</v>
      </c>
      <c r="D211">
        <v>0.68</v>
      </c>
    </row>
    <row r="212" spans="1:4" x14ac:dyDescent="0.25">
      <c r="A212" t="str">
        <f t="shared" si="3"/>
        <v>SEÇ</v>
      </c>
      <c r="B212" t="s">
        <v>313</v>
      </c>
      <c r="C212">
        <v>1</v>
      </c>
      <c r="D212">
        <v>0.68</v>
      </c>
    </row>
    <row r="213" spans="1:4" x14ac:dyDescent="0.25">
      <c r="A213" t="str">
        <f t="shared" si="3"/>
        <v>350</v>
      </c>
      <c r="B213" t="s">
        <v>225</v>
      </c>
      <c r="C213">
        <v>10</v>
      </c>
      <c r="D213">
        <v>0.68</v>
      </c>
    </row>
    <row r="214" spans="1:4" x14ac:dyDescent="0.25">
      <c r="A214" t="str">
        <f t="shared" si="3"/>
        <v>SEA</v>
      </c>
      <c r="B214" t="s">
        <v>232</v>
      </c>
      <c r="C214">
        <v>141</v>
      </c>
      <c r="D214">
        <v>0.68</v>
      </c>
    </row>
  </sheetData>
  <sortState ref="B1:C1081">
    <sortCondition ref="B1:B1081"/>
  </sortState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0"/>
  <sheetViews>
    <sheetView topLeftCell="A167" workbookViewId="0">
      <selection activeCell="A42" sqref="A42"/>
    </sheetView>
  </sheetViews>
  <sheetFormatPr defaultRowHeight="15" x14ac:dyDescent="0.25"/>
  <cols>
    <col min="2" max="2" width="81.140625" bestFit="1" customWidth="1"/>
    <col min="3" max="3" width="14.5703125" customWidth="1"/>
    <col min="4" max="4" width="20.140625" customWidth="1"/>
  </cols>
  <sheetData>
    <row r="1" spans="1:4" x14ac:dyDescent="0.25">
      <c r="A1" t="s">
        <v>230</v>
      </c>
      <c r="B1" t="s">
        <v>349</v>
      </c>
      <c r="C1" t="s">
        <v>308</v>
      </c>
      <c r="D1" t="s">
        <v>229</v>
      </c>
    </row>
    <row r="2" spans="1:4" x14ac:dyDescent="0.25">
      <c r="A2" t="str">
        <f>MID(B2,8,3)</f>
        <v>- C</v>
      </c>
      <c r="B2" t="s">
        <v>309</v>
      </c>
      <c r="C2">
        <v>5</v>
      </c>
      <c r="D2">
        <v>5.19</v>
      </c>
    </row>
    <row r="3" spans="1:4" x14ac:dyDescent="0.25">
      <c r="A3" t="str">
        <f t="shared" ref="A3:A66" si="0">MID(B3,8,3)</f>
        <v>- S</v>
      </c>
      <c r="B3" t="s">
        <v>344</v>
      </c>
      <c r="C3">
        <v>1</v>
      </c>
      <c r="D3">
        <v>5.19</v>
      </c>
    </row>
    <row r="4" spans="1:4" x14ac:dyDescent="0.25">
      <c r="A4" t="str">
        <f t="shared" si="0"/>
        <v>- C</v>
      </c>
      <c r="B4" t="s">
        <v>59</v>
      </c>
      <c r="C4">
        <v>6</v>
      </c>
      <c r="D4">
        <v>5.19</v>
      </c>
    </row>
    <row r="5" spans="1:4" x14ac:dyDescent="0.25">
      <c r="A5" t="str">
        <f t="shared" si="0"/>
        <v>351</v>
      </c>
      <c r="B5" t="s">
        <v>305</v>
      </c>
      <c r="C5">
        <v>2</v>
      </c>
      <c r="D5">
        <v>5.19</v>
      </c>
    </row>
    <row r="6" spans="1:4" x14ac:dyDescent="0.25">
      <c r="A6" t="str">
        <f t="shared" si="0"/>
        <v>002</v>
      </c>
      <c r="B6" t="s">
        <v>64</v>
      </c>
      <c r="C6">
        <v>7</v>
      </c>
      <c r="D6">
        <v>5.19</v>
      </c>
    </row>
    <row r="7" spans="1:4" x14ac:dyDescent="0.25">
      <c r="A7" t="str">
        <f t="shared" si="0"/>
        <v>003</v>
      </c>
      <c r="B7" t="s">
        <v>65</v>
      </c>
      <c r="C7">
        <v>6</v>
      </c>
      <c r="D7">
        <v>5.19</v>
      </c>
    </row>
    <row r="8" spans="1:4" x14ac:dyDescent="0.25">
      <c r="A8" t="str">
        <f t="shared" si="0"/>
        <v>006</v>
      </c>
      <c r="B8" t="s">
        <v>233</v>
      </c>
      <c r="C8">
        <v>3</v>
      </c>
      <c r="D8">
        <v>5.19</v>
      </c>
    </row>
    <row r="9" spans="1:4" x14ac:dyDescent="0.25">
      <c r="A9" t="str">
        <f t="shared" si="0"/>
        <v>007</v>
      </c>
      <c r="B9" t="s">
        <v>234</v>
      </c>
      <c r="C9">
        <v>8</v>
      </c>
      <c r="D9">
        <v>5.19</v>
      </c>
    </row>
    <row r="10" spans="1:4" x14ac:dyDescent="0.25">
      <c r="A10" t="str">
        <f t="shared" si="0"/>
        <v>010</v>
      </c>
      <c r="B10" t="s">
        <v>68</v>
      </c>
      <c r="C10">
        <v>5</v>
      </c>
      <c r="D10">
        <v>5.19</v>
      </c>
    </row>
    <row r="11" spans="1:4" x14ac:dyDescent="0.25">
      <c r="A11" t="str">
        <f t="shared" si="0"/>
        <v>014</v>
      </c>
      <c r="B11" t="s">
        <v>71</v>
      </c>
      <c r="C11">
        <v>2</v>
      </c>
      <c r="D11">
        <v>5.19</v>
      </c>
    </row>
    <row r="12" spans="1:4" x14ac:dyDescent="0.25">
      <c r="A12" t="str">
        <f t="shared" si="0"/>
        <v>015</v>
      </c>
      <c r="B12" t="s">
        <v>72</v>
      </c>
      <c r="C12">
        <v>2</v>
      </c>
      <c r="D12">
        <v>5.19</v>
      </c>
    </row>
    <row r="13" spans="1:4" x14ac:dyDescent="0.25">
      <c r="A13" t="str">
        <f t="shared" si="0"/>
        <v>016</v>
      </c>
      <c r="B13" t="s">
        <v>73</v>
      </c>
      <c r="C13">
        <v>25</v>
      </c>
      <c r="D13">
        <v>5.19</v>
      </c>
    </row>
    <row r="14" spans="1:4" x14ac:dyDescent="0.25">
      <c r="A14" t="str">
        <f t="shared" si="0"/>
        <v>017</v>
      </c>
      <c r="B14" t="s">
        <v>74</v>
      </c>
      <c r="C14">
        <v>10</v>
      </c>
      <c r="D14">
        <v>5.19</v>
      </c>
    </row>
    <row r="15" spans="1:4" x14ac:dyDescent="0.25">
      <c r="A15" t="str">
        <f t="shared" si="0"/>
        <v>021</v>
      </c>
      <c r="B15" t="s">
        <v>77</v>
      </c>
      <c r="C15">
        <v>12</v>
      </c>
      <c r="D15">
        <v>5.19</v>
      </c>
    </row>
    <row r="16" spans="1:4" x14ac:dyDescent="0.25">
      <c r="A16" t="str">
        <f t="shared" si="0"/>
        <v>024</v>
      </c>
      <c r="B16" t="s">
        <v>79</v>
      </c>
      <c r="C16">
        <v>26</v>
      </c>
      <c r="D16">
        <v>5.19</v>
      </c>
    </row>
    <row r="17" spans="1:4" x14ac:dyDescent="0.25">
      <c r="A17" t="str">
        <f t="shared" si="0"/>
        <v>025</v>
      </c>
      <c r="B17" t="s">
        <v>237</v>
      </c>
      <c r="C17">
        <v>8</v>
      </c>
      <c r="D17">
        <v>5.19</v>
      </c>
    </row>
    <row r="18" spans="1:4" x14ac:dyDescent="0.25">
      <c r="A18" t="str">
        <f t="shared" si="0"/>
        <v>050</v>
      </c>
      <c r="B18" t="s">
        <v>85</v>
      </c>
      <c r="C18">
        <v>2</v>
      </c>
      <c r="D18">
        <v>5.19</v>
      </c>
    </row>
    <row r="19" spans="1:4" x14ac:dyDescent="0.25">
      <c r="A19" t="str">
        <f t="shared" si="0"/>
        <v>033</v>
      </c>
      <c r="B19" t="s">
        <v>345</v>
      </c>
      <c r="C19">
        <v>2</v>
      </c>
      <c r="D19">
        <v>5.19</v>
      </c>
    </row>
    <row r="20" spans="1:4" x14ac:dyDescent="0.25">
      <c r="A20" t="str">
        <f t="shared" si="0"/>
        <v>038</v>
      </c>
      <c r="B20" t="s">
        <v>80</v>
      </c>
      <c r="C20">
        <v>9</v>
      </c>
      <c r="D20">
        <v>5.19</v>
      </c>
    </row>
    <row r="21" spans="1:4" x14ac:dyDescent="0.25">
      <c r="A21" t="str">
        <f t="shared" si="0"/>
        <v>041</v>
      </c>
      <c r="B21" t="s">
        <v>81</v>
      </c>
      <c r="C21">
        <v>13</v>
      </c>
      <c r="D21">
        <v>5.19</v>
      </c>
    </row>
    <row r="22" spans="1:4" x14ac:dyDescent="0.25">
      <c r="A22" t="str">
        <f t="shared" si="0"/>
        <v>042</v>
      </c>
      <c r="B22" t="s">
        <v>238</v>
      </c>
      <c r="C22">
        <v>3</v>
      </c>
      <c r="D22">
        <v>5.19</v>
      </c>
    </row>
    <row r="23" spans="1:4" x14ac:dyDescent="0.25">
      <c r="A23" t="str">
        <f t="shared" si="0"/>
        <v>044</v>
      </c>
      <c r="B23" t="s">
        <v>239</v>
      </c>
      <c r="C23">
        <v>4</v>
      </c>
      <c r="D23">
        <v>5.19</v>
      </c>
    </row>
    <row r="24" spans="1:4" x14ac:dyDescent="0.25">
      <c r="A24" t="str">
        <f t="shared" si="0"/>
        <v>047</v>
      </c>
      <c r="B24" t="s">
        <v>84</v>
      </c>
      <c r="C24">
        <v>5</v>
      </c>
      <c r="D24">
        <v>5.19</v>
      </c>
    </row>
    <row r="25" spans="1:4" x14ac:dyDescent="0.25">
      <c r="A25" t="str">
        <f t="shared" si="0"/>
        <v>051</v>
      </c>
      <c r="B25" t="s">
        <v>86</v>
      </c>
      <c r="C25">
        <v>9</v>
      </c>
      <c r="D25">
        <v>5.19</v>
      </c>
    </row>
    <row r="26" spans="1:4" x14ac:dyDescent="0.25">
      <c r="A26" t="str">
        <f t="shared" si="0"/>
        <v>052</v>
      </c>
      <c r="B26" t="s">
        <v>87</v>
      </c>
      <c r="C26">
        <v>11</v>
      </c>
      <c r="D26">
        <v>5.19</v>
      </c>
    </row>
    <row r="27" spans="1:4" x14ac:dyDescent="0.25">
      <c r="A27" t="str">
        <f t="shared" si="0"/>
        <v>054</v>
      </c>
      <c r="B27" t="s">
        <v>240</v>
      </c>
      <c r="C27">
        <v>3</v>
      </c>
      <c r="D27">
        <v>5.19</v>
      </c>
    </row>
    <row r="28" spans="1:4" x14ac:dyDescent="0.25">
      <c r="A28" t="str">
        <f t="shared" si="0"/>
        <v>056</v>
      </c>
      <c r="B28" t="s">
        <v>88</v>
      </c>
      <c r="C28">
        <v>2</v>
      </c>
      <c r="D28">
        <v>5.19</v>
      </c>
    </row>
    <row r="29" spans="1:4" x14ac:dyDescent="0.25">
      <c r="A29" t="str">
        <f t="shared" si="0"/>
        <v>058</v>
      </c>
      <c r="B29" t="s">
        <v>89</v>
      </c>
      <c r="C29">
        <v>10</v>
      </c>
      <c r="D29">
        <v>5.19</v>
      </c>
    </row>
    <row r="30" spans="1:4" x14ac:dyDescent="0.25">
      <c r="A30" t="str">
        <f t="shared" si="0"/>
        <v>065</v>
      </c>
      <c r="B30" t="s">
        <v>92</v>
      </c>
      <c r="C30">
        <v>1</v>
      </c>
      <c r="D30">
        <v>5.19</v>
      </c>
    </row>
    <row r="31" spans="1:4" x14ac:dyDescent="0.25">
      <c r="A31" t="str">
        <f t="shared" si="0"/>
        <v>067</v>
      </c>
      <c r="B31" t="s">
        <v>243</v>
      </c>
      <c r="C31">
        <v>3</v>
      </c>
      <c r="D31">
        <v>5.19</v>
      </c>
    </row>
    <row r="32" spans="1:4" x14ac:dyDescent="0.25">
      <c r="A32" t="str">
        <f t="shared" si="0"/>
        <v>073</v>
      </c>
      <c r="B32" t="s">
        <v>245</v>
      </c>
      <c r="C32">
        <v>6</v>
      </c>
      <c r="D32">
        <v>5.19</v>
      </c>
    </row>
    <row r="33" spans="1:4" x14ac:dyDescent="0.25">
      <c r="A33" t="str">
        <f t="shared" si="0"/>
        <v>077</v>
      </c>
      <c r="B33" t="s">
        <v>96</v>
      </c>
      <c r="C33">
        <v>4</v>
      </c>
      <c r="D33">
        <v>5.19</v>
      </c>
    </row>
    <row r="34" spans="1:4" x14ac:dyDescent="0.25">
      <c r="A34" t="str">
        <f t="shared" si="0"/>
        <v>079</v>
      </c>
      <c r="B34" t="s">
        <v>97</v>
      </c>
      <c r="C34">
        <v>5</v>
      </c>
      <c r="D34">
        <v>5.19</v>
      </c>
    </row>
    <row r="35" spans="1:4" x14ac:dyDescent="0.25">
      <c r="A35" t="str">
        <f t="shared" si="0"/>
        <v>082</v>
      </c>
      <c r="B35" t="s">
        <v>250</v>
      </c>
      <c r="C35">
        <v>6</v>
      </c>
      <c r="D35">
        <v>5.19</v>
      </c>
    </row>
    <row r="36" spans="1:4" x14ac:dyDescent="0.25">
      <c r="A36" t="str">
        <f t="shared" si="0"/>
        <v>083</v>
      </c>
      <c r="B36" t="s">
        <v>98</v>
      </c>
      <c r="C36">
        <v>18</v>
      </c>
      <c r="D36">
        <v>5.19</v>
      </c>
    </row>
    <row r="37" spans="1:4" x14ac:dyDescent="0.25">
      <c r="A37" t="str">
        <f t="shared" si="0"/>
        <v>089</v>
      </c>
      <c r="B37" t="s">
        <v>99</v>
      </c>
      <c r="C37">
        <v>4</v>
      </c>
      <c r="D37">
        <v>5.19</v>
      </c>
    </row>
    <row r="38" spans="1:4" x14ac:dyDescent="0.25">
      <c r="A38" t="str">
        <f t="shared" si="0"/>
        <v>094</v>
      </c>
      <c r="B38" t="s">
        <v>100</v>
      </c>
      <c r="C38">
        <v>7</v>
      </c>
      <c r="D38">
        <v>5.19</v>
      </c>
    </row>
    <row r="39" spans="1:4" x14ac:dyDescent="0.25">
      <c r="A39" t="str">
        <f t="shared" si="0"/>
        <v>095</v>
      </c>
      <c r="B39" t="s">
        <v>253</v>
      </c>
      <c r="C39">
        <v>5</v>
      </c>
      <c r="D39">
        <v>5.19</v>
      </c>
    </row>
    <row r="40" spans="1:4" x14ac:dyDescent="0.25">
      <c r="A40" t="str">
        <f t="shared" si="0"/>
        <v>097</v>
      </c>
      <c r="B40" t="s">
        <v>101</v>
      </c>
      <c r="C40">
        <v>5</v>
      </c>
      <c r="D40">
        <v>5.19</v>
      </c>
    </row>
    <row r="41" spans="1:4" x14ac:dyDescent="0.25">
      <c r="A41" t="str">
        <f t="shared" si="0"/>
        <v>098</v>
      </c>
      <c r="B41" t="s">
        <v>102</v>
      </c>
      <c r="C41">
        <v>6</v>
      </c>
      <c r="D41">
        <v>5.19</v>
      </c>
    </row>
    <row r="42" spans="1:4" x14ac:dyDescent="0.25">
      <c r="A42" t="str">
        <f t="shared" si="0"/>
        <v>100</v>
      </c>
      <c r="B42" t="s">
        <v>255</v>
      </c>
      <c r="C42">
        <v>1</v>
      </c>
      <c r="D42">
        <v>5.19</v>
      </c>
    </row>
    <row r="43" spans="1:4" x14ac:dyDescent="0.25">
      <c r="A43" t="str">
        <f t="shared" si="0"/>
        <v>101</v>
      </c>
      <c r="B43" t="s">
        <v>256</v>
      </c>
      <c r="C43">
        <v>5</v>
      </c>
      <c r="D43">
        <v>5.19</v>
      </c>
    </row>
    <row r="44" spans="1:4" x14ac:dyDescent="0.25">
      <c r="A44" t="str">
        <f t="shared" si="0"/>
        <v>103</v>
      </c>
      <c r="B44" t="s">
        <v>104</v>
      </c>
      <c r="C44">
        <v>3</v>
      </c>
      <c r="D44">
        <v>5.19</v>
      </c>
    </row>
    <row r="45" spans="1:4" x14ac:dyDescent="0.25">
      <c r="A45" t="str">
        <f t="shared" si="0"/>
        <v>108</v>
      </c>
      <c r="B45" t="s">
        <v>106</v>
      </c>
      <c r="C45">
        <v>1</v>
      </c>
      <c r="D45">
        <v>5.19</v>
      </c>
    </row>
    <row r="46" spans="1:4" x14ac:dyDescent="0.25">
      <c r="A46" t="str">
        <f t="shared" si="0"/>
        <v>110</v>
      </c>
      <c r="B46" t="s">
        <v>108</v>
      </c>
      <c r="C46">
        <v>1</v>
      </c>
      <c r="D46">
        <v>5.19</v>
      </c>
    </row>
    <row r="47" spans="1:4" x14ac:dyDescent="0.25">
      <c r="A47" t="str">
        <f t="shared" si="0"/>
        <v>114</v>
      </c>
      <c r="B47" t="s">
        <v>110</v>
      </c>
      <c r="C47">
        <v>5</v>
      </c>
      <c r="D47">
        <v>5.19</v>
      </c>
    </row>
    <row r="48" spans="1:4" x14ac:dyDescent="0.25">
      <c r="A48" t="str">
        <f t="shared" si="0"/>
        <v>115</v>
      </c>
      <c r="B48" t="s">
        <v>111</v>
      </c>
      <c r="C48">
        <v>4</v>
      </c>
      <c r="D48">
        <v>5.19</v>
      </c>
    </row>
    <row r="49" spans="1:4" x14ac:dyDescent="0.25">
      <c r="A49" t="str">
        <f t="shared" si="0"/>
        <v>117</v>
      </c>
      <c r="B49" t="s">
        <v>113</v>
      </c>
      <c r="C49">
        <v>10</v>
      </c>
      <c r="D49">
        <v>5.19</v>
      </c>
    </row>
    <row r="50" spans="1:4" x14ac:dyDescent="0.25">
      <c r="A50" t="str">
        <f t="shared" si="0"/>
        <v>118</v>
      </c>
      <c r="B50" t="s">
        <v>114</v>
      </c>
      <c r="C50">
        <v>13</v>
      </c>
      <c r="D50">
        <v>5.19</v>
      </c>
    </row>
    <row r="51" spans="1:4" x14ac:dyDescent="0.25">
      <c r="A51" t="str">
        <f t="shared" si="0"/>
        <v>120</v>
      </c>
      <c r="B51" t="s">
        <v>259</v>
      </c>
      <c r="C51">
        <v>5</v>
      </c>
      <c r="D51">
        <v>5.19</v>
      </c>
    </row>
    <row r="52" spans="1:4" x14ac:dyDescent="0.25">
      <c r="A52" t="str">
        <f t="shared" si="0"/>
        <v>126</v>
      </c>
      <c r="B52" t="s">
        <v>262</v>
      </c>
      <c r="C52">
        <v>4</v>
      </c>
      <c r="D52">
        <v>5.19</v>
      </c>
    </row>
    <row r="53" spans="1:4" x14ac:dyDescent="0.25">
      <c r="A53" t="str">
        <f t="shared" si="0"/>
        <v>127</v>
      </c>
      <c r="B53" t="s">
        <v>116</v>
      </c>
      <c r="C53">
        <v>1</v>
      </c>
      <c r="D53">
        <v>5.19</v>
      </c>
    </row>
    <row r="54" spans="1:4" x14ac:dyDescent="0.25">
      <c r="A54" t="str">
        <f t="shared" si="0"/>
        <v>128</v>
      </c>
      <c r="B54" t="s">
        <v>117</v>
      </c>
      <c r="C54">
        <v>10</v>
      </c>
      <c r="D54">
        <v>5.19</v>
      </c>
    </row>
    <row r="55" spans="1:4" x14ac:dyDescent="0.25">
      <c r="A55" t="str">
        <f t="shared" si="0"/>
        <v>132</v>
      </c>
      <c r="B55" t="s">
        <v>119</v>
      </c>
      <c r="C55">
        <v>5</v>
      </c>
      <c r="D55">
        <v>5.19</v>
      </c>
    </row>
    <row r="56" spans="1:4" x14ac:dyDescent="0.25">
      <c r="A56" t="str">
        <f t="shared" si="0"/>
        <v>133</v>
      </c>
      <c r="B56" t="s">
        <v>120</v>
      </c>
      <c r="C56">
        <v>10</v>
      </c>
      <c r="D56">
        <v>5.19</v>
      </c>
    </row>
    <row r="57" spans="1:4" x14ac:dyDescent="0.25">
      <c r="A57" t="str">
        <f t="shared" si="0"/>
        <v>134</v>
      </c>
      <c r="B57" t="s">
        <v>121</v>
      </c>
      <c r="C57">
        <v>3</v>
      </c>
      <c r="D57">
        <v>5.19</v>
      </c>
    </row>
    <row r="58" spans="1:4" x14ac:dyDescent="0.25">
      <c r="A58" t="str">
        <f t="shared" si="0"/>
        <v>135</v>
      </c>
      <c r="B58" t="s">
        <v>263</v>
      </c>
      <c r="C58">
        <v>2</v>
      </c>
      <c r="D58">
        <v>5.19</v>
      </c>
    </row>
    <row r="59" spans="1:4" x14ac:dyDescent="0.25">
      <c r="A59" t="str">
        <f t="shared" si="0"/>
        <v>138</v>
      </c>
      <c r="B59" t="s">
        <v>264</v>
      </c>
      <c r="C59">
        <v>2</v>
      </c>
      <c r="D59">
        <v>5.19</v>
      </c>
    </row>
    <row r="60" spans="1:4" x14ac:dyDescent="0.25">
      <c r="A60" t="str">
        <f t="shared" si="0"/>
        <v>139</v>
      </c>
      <c r="B60" t="s">
        <v>123</v>
      </c>
      <c r="C60">
        <v>2</v>
      </c>
      <c r="D60">
        <v>5.19</v>
      </c>
    </row>
    <row r="61" spans="1:4" x14ac:dyDescent="0.25">
      <c r="A61" t="str">
        <f t="shared" si="0"/>
        <v>140</v>
      </c>
      <c r="B61" t="s">
        <v>124</v>
      </c>
      <c r="C61">
        <v>2</v>
      </c>
      <c r="D61">
        <v>5.19</v>
      </c>
    </row>
    <row r="62" spans="1:4" x14ac:dyDescent="0.25">
      <c r="A62" t="str">
        <f t="shared" si="0"/>
        <v>141</v>
      </c>
      <c r="B62" t="s">
        <v>265</v>
      </c>
      <c r="C62">
        <v>3</v>
      </c>
      <c r="D62">
        <v>5.19</v>
      </c>
    </row>
    <row r="63" spans="1:4" x14ac:dyDescent="0.25">
      <c r="A63" t="str">
        <f t="shared" si="0"/>
        <v>144</v>
      </c>
      <c r="B63" t="s">
        <v>126</v>
      </c>
      <c r="C63">
        <v>2</v>
      </c>
      <c r="D63">
        <v>5.19</v>
      </c>
    </row>
    <row r="64" spans="1:4" x14ac:dyDescent="0.25">
      <c r="A64" t="str">
        <f t="shared" si="0"/>
        <v>147</v>
      </c>
      <c r="B64" t="s">
        <v>319</v>
      </c>
      <c r="C64">
        <v>1</v>
      </c>
      <c r="D64">
        <v>5.19</v>
      </c>
    </row>
    <row r="65" spans="1:4" x14ac:dyDescent="0.25">
      <c r="A65" t="str">
        <f t="shared" si="0"/>
        <v>148</v>
      </c>
      <c r="B65" t="s">
        <v>127</v>
      </c>
      <c r="C65">
        <v>6</v>
      </c>
      <c r="D65">
        <v>5.19</v>
      </c>
    </row>
    <row r="66" spans="1:4" x14ac:dyDescent="0.25">
      <c r="A66" t="str">
        <f t="shared" si="0"/>
        <v>150</v>
      </c>
      <c r="B66" t="s">
        <v>128</v>
      </c>
      <c r="C66">
        <v>4</v>
      </c>
      <c r="D66">
        <v>5.19</v>
      </c>
    </row>
    <row r="67" spans="1:4" x14ac:dyDescent="0.25">
      <c r="A67" t="str">
        <f t="shared" ref="A67:A130" si="1">MID(B67,8,3)</f>
        <v>151</v>
      </c>
      <c r="B67" t="s">
        <v>320</v>
      </c>
      <c r="C67">
        <v>3</v>
      </c>
      <c r="D67">
        <v>5.19</v>
      </c>
    </row>
    <row r="68" spans="1:4" x14ac:dyDescent="0.25">
      <c r="A68" t="str">
        <f t="shared" si="1"/>
        <v>153</v>
      </c>
      <c r="B68" t="s">
        <v>268</v>
      </c>
      <c r="C68">
        <v>18</v>
      </c>
      <c r="D68">
        <v>5.19</v>
      </c>
    </row>
    <row r="69" spans="1:4" x14ac:dyDescent="0.25">
      <c r="A69" t="str">
        <f t="shared" si="1"/>
        <v>156</v>
      </c>
      <c r="B69" t="s">
        <v>129</v>
      </c>
      <c r="C69">
        <v>3</v>
      </c>
      <c r="D69">
        <v>5.19</v>
      </c>
    </row>
    <row r="70" spans="1:4" x14ac:dyDescent="0.25">
      <c r="A70" t="str">
        <f t="shared" si="1"/>
        <v>158</v>
      </c>
      <c r="B70" t="s">
        <v>130</v>
      </c>
      <c r="C70">
        <v>2</v>
      </c>
      <c r="D70">
        <v>5.19</v>
      </c>
    </row>
    <row r="71" spans="1:4" x14ac:dyDescent="0.25">
      <c r="A71" t="str">
        <f t="shared" si="1"/>
        <v>159</v>
      </c>
      <c r="B71" t="s">
        <v>321</v>
      </c>
      <c r="C71">
        <v>5</v>
      </c>
      <c r="D71">
        <v>5.19</v>
      </c>
    </row>
    <row r="72" spans="1:4" x14ac:dyDescent="0.25">
      <c r="A72" t="str">
        <f t="shared" si="1"/>
        <v>162</v>
      </c>
      <c r="B72" t="s">
        <v>132</v>
      </c>
      <c r="C72">
        <v>26</v>
      </c>
      <c r="D72">
        <v>5.19</v>
      </c>
    </row>
    <row r="73" spans="1:4" x14ac:dyDescent="0.25">
      <c r="A73" t="str">
        <f t="shared" si="1"/>
        <v>163</v>
      </c>
      <c r="B73" t="s">
        <v>133</v>
      </c>
      <c r="C73">
        <v>7</v>
      </c>
      <c r="D73">
        <v>5.19</v>
      </c>
    </row>
    <row r="74" spans="1:4" x14ac:dyDescent="0.25">
      <c r="A74" t="str">
        <f t="shared" si="1"/>
        <v>164</v>
      </c>
      <c r="B74" t="s">
        <v>134</v>
      </c>
      <c r="C74">
        <v>6</v>
      </c>
      <c r="D74">
        <v>5.19</v>
      </c>
    </row>
    <row r="75" spans="1:4" x14ac:dyDescent="0.25">
      <c r="A75" t="str">
        <f t="shared" si="1"/>
        <v>166</v>
      </c>
      <c r="B75" t="s">
        <v>270</v>
      </c>
      <c r="C75">
        <v>4</v>
      </c>
      <c r="D75">
        <v>5.19</v>
      </c>
    </row>
    <row r="76" spans="1:4" x14ac:dyDescent="0.25">
      <c r="A76" t="str">
        <f t="shared" si="1"/>
        <v>167</v>
      </c>
      <c r="B76" t="s">
        <v>136</v>
      </c>
      <c r="C76">
        <v>3</v>
      </c>
      <c r="D76">
        <v>5.19</v>
      </c>
    </row>
    <row r="77" spans="1:4" x14ac:dyDescent="0.25">
      <c r="A77" t="str">
        <f t="shared" si="1"/>
        <v>168</v>
      </c>
      <c r="B77" t="s">
        <v>137</v>
      </c>
      <c r="C77">
        <v>60</v>
      </c>
      <c r="D77">
        <v>5.19</v>
      </c>
    </row>
    <row r="78" spans="1:4" x14ac:dyDescent="0.25">
      <c r="A78" t="str">
        <f t="shared" si="1"/>
        <v>169</v>
      </c>
      <c r="B78" t="s">
        <v>138</v>
      </c>
      <c r="C78">
        <v>2</v>
      </c>
      <c r="D78">
        <v>5.19</v>
      </c>
    </row>
    <row r="79" spans="1:4" x14ac:dyDescent="0.25">
      <c r="A79" t="str">
        <f t="shared" si="1"/>
        <v>170</v>
      </c>
      <c r="B79" t="s">
        <v>271</v>
      </c>
      <c r="C79">
        <v>1</v>
      </c>
      <c r="D79">
        <v>5.19</v>
      </c>
    </row>
    <row r="80" spans="1:4" x14ac:dyDescent="0.25">
      <c r="A80" t="str">
        <f t="shared" si="1"/>
        <v>171</v>
      </c>
      <c r="B80" t="s">
        <v>272</v>
      </c>
      <c r="C80">
        <v>13</v>
      </c>
      <c r="D80">
        <v>5.19</v>
      </c>
    </row>
    <row r="81" spans="1:4" x14ac:dyDescent="0.25">
      <c r="A81" t="str">
        <f t="shared" si="1"/>
        <v>173</v>
      </c>
      <c r="B81" t="s">
        <v>139</v>
      </c>
      <c r="C81">
        <v>6</v>
      </c>
      <c r="D81">
        <v>5.19</v>
      </c>
    </row>
    <row r="82" spans="1:4" x14ac:dyDescent="0.25">
      <c r="A82" t="str">
        <f t="shared" si="1"/>
        <v>177</v>
      </c>
      <c r="B82" t="s">
        <v>141</v>
      </c>
      <c r="C82">
        <v>4</v>
      </c>
      <c r="D82">
        <v>5.19</v>
      </c>
    </row>
    <row r="83" spans="1:4" x14ac:dyDescent="0.25">
      <c r="A83" t="str">
        <f t="shared" si="1"/>
        <v>180</v>
      </c>
      <c r="B83" t="s">
        <v>142</v>
      </c>
      <c r="C83">
        <v>4</v>
      </c>
      <c r="D83">
        <v>5.19</v>
      </c>
    </row>
    <row r="84" spans="1:4" x14ac:dyDescent="0.25">
      <c r="A84" t="str">
        <f t="shared" si="1"/>
        <v>184</v>
      </c>
      <c r="B84" t="s">
        <v>145</v>
      </c>
      <c r="C84">
        <v>8</v>
      </c>
      <c r="D84">
        <v>5.19</v>
      </c>
    </row>
    <row r="85" spans="1:4" x14ac:dyDescent="0.25">
      <c r="A85" t="str">
        <f t="shared" si="1"/>
        <v>187</v>
      </c>
      <c r="B85" t="s">
        <v>277</v>
      </c>
      <c r="C85">
        <v>2</v>
      </c>
      <c r="D85">
        <v>5.19</v>
      </c>
    </row>
    <row r="86" spans="1:4" x14ac:dyDescent="0.25">
      <c r="A86" t="str">
        <f t="shared" si="1"/>
        <v>189</v>
      </c>
      <c r="B86" t="s">
        <v>147</v>
      </c>
      <c r="C86">
        <v>5</v>
      </c>
      <c r="D86">
        <v>5.19</v>
      </c>
    </row>
    <row r="87" spans="1:4" x14ac:dyDescent="0.25">
      <c r="A87" t="str">
        <f t="shared" si="1"/>
        <v>190</v>
      </c>
      <c r="B87" t="s">
        <v>148</v>
      </c>
      <c r="C87">
        <v>3</v>
      </c>
      <c r="D87">
        <v>5.19</v>
      </c>
    </row>
    <row r="88" spans="1:4" x14ac:dyDescent="0.25">
      <c r="A88" t="str">
        <f t="shared" si="1"/>
        <v>194</v>
      </c>
      <c r="B88" t="s">
        <v>150</v>
      </c>
      <c r="C88">
        <v>3</v>
      </c>
      <c r="D88">
        <v>5.19</v>
      </c>
    </row>
    <row r="89" spans="1:4" x14ac:dyDescent="0.25">
      <c r="A89" t="str">
        <f t="shared" si="1"/>
        <v>196</v>
      </c>
      <c r="B89" t="s">
        <v>151</v>
      </c>
      <c r="C89">
        <v>3</v>
      </c>
      <c r="D89">
        <v>5.19</v>
      </c>
    </row>
    <row r="90" spans="1:4" x14ac:dyDescent="0.25">
      <c r="A90" t="str">
        <f t="shared" si="1"/>
        <v>197</v>
      </c>
      <c r="B90" t="s">
        <v>152</v>
      </c>
      <c r="C90">
        <v>4</v>
      </c>
      <c r="D90">
        <v>5.19</v>
      </c>
    </row>
    <row r="91" spans="1:4" x14ac:dyDescent="0.25">
      <c r="A91" t="str">
        <f t="shared" si="1"/>
        <v>200</v>
      </c>
      <c r="B91" t="s">
        <v>279</v>
      </c>
      <c r="C91">
        <v>8</v>
      </c>
      <c r="D91">
        <v>5.19</v>
      </c>
    </row>
    <row r="92" spans="1:4" x14ac:dyDescent="0.25">
      <c r="A92" t="str">
        <f t="shared" si="1"/>
        <v>201</v>
      </c>
      <c r="B92" t="s">
        <v>153</v>
      </c>
      <c r="C92">
        <v>12</v>
      </c>
      <c r="D92">
        <v>5.19</v>
      </c>
    </row>
    <row r="93" spans="1:4" x14ac:dyDescent="0.25">
      <c r="A93" t="str">
        <f t="shared" si="1"/>
        <v>205</v>
      </c>
      <c r="B93" t="s">
        <v>155</v>
      </c>
      <c r="C93">
        <v>3</v>
      </c>
      <c r="D93">
        <v>5.19</v>
      </c>
    </row>
    <row r="94" spans="1:4" x14ac:dyDescent="0.25">
      <c r="A94" t="str">
        <f t="shared" si="1"/>
        <v>206</v>
      </c>
      <c r="B94" t="s">
        <v>280</v>
      </c>
      <c r="C94">
        <v>7</v>
      </c>
      <c r="D94">
        <v>5.19</v>
      </c>
    </row>
    <row r="95" spans="1:4" x14ac:dyDescent="0.25">
      <c r="A95" t="str">
        <f t="shared" si="1"/>
        <v>208</v>
      </c>
      <c r="B95" t="s">
        <v>156</v>
      </c>
      <c r="C95">
        <v>2</v>
      </c>
      <c r="D95">
        <v>5.19</v>
      </c>
    </row>
    <row r="96" spans="1:4" x14ac:dyDescent="0.25">
      <c r="A96" t="str">
        <f t="shared" si="1"/>
        <v>210</v>
      </c>
      <c r="B96" t="s">
        <v>158</v>
      </c>
      <c r="C96">
        <v>7</v>
      </c>
      <c r="D96">
        <v>5.19</v>
      </c>
    </row>
    <row r="97" spans="1:4" x14ac:dyDescent="0.25">
      <c r="A97" t="str">
        <f t="shared" si="1"/>
        <v>213</v>
      </c>
      <c r="B97" t="s">
        <v>160</v>
      </c>
      <c r="C97">
        <v>10</v>
      </c>
      <c r="D97">
        <v>5.19</v>
      </c>
    </row>
    <row r="98" spans="1:4" x14ac:dyDescent="0.25">
      <c r="A98" t="str">
        <f t="shared" si="1"/>
        <v>215</v>
      </c>
      <c r="B98" t="s">
        <v>161</v>
      </c>
      <c r="C98">
        <v>15</v>
      </c>
      <c r="D98">
        <v>5.19</v>
      </c>
    </row>
    <row r="99" spans="1:4" x14ac:dyDescent="0.25">
      <c r="A99" t="str">
        <f t="shared" si="1"/>
        <v>216</v>
      </c>
      <c r="B99" t="s">
        <v>162</v>
      </c>
      <c r="C99">
        <v>3</v>
      </c>
      <c r="D99">
        <v>5.19</v>
      </c>
    </row>
    <row r="100" spans="1:4" x14ac:dyDescent="0.25">
      <c r="A100" t="str">
        <f t="shared" si="1"/>
        <v>218</v>
      </c>
      <c r="B100" t="s">
        <v>163</v>
      </c>
      <c r="C100">
        <v>9</v>
      </c>
      <c r="D100">
        <v>5.19</v>
      </c>
    </row>
    <row r="101" spans="1:4" x14ac:dyDescent="0.25">
      <c r="A101" t="str">
        <f t="shared" si="1"/>
        <v>220</v>
      </c>
      <c r="B101" t="s">
        <v>164</v>
      </c>
      <c r="C101">
        <v>4</v>
      </c>
      <c r="D101">
        <v>5.19</v>
      </c>
    </row>
    <row r="102" spans="1:4" x14ac:dyDescent="0.25">
      <c r="A102" t="str">
        <f t="shared" si="1"/>
        <v>222</v>
      </c>
      <c r="B102" t="s">
        <v>323</v>
      </c>
      <c r="C102">
        <v>4</v>
      </c>
      <c r="D102">
        <v>5.19</v>
      </c>
    </row>
    <row r="103" spans="1:4" x14ac:dyDescent="0.25">
      <c r="A103" t="str">
        <f t="shared" si="1"/>
        <v>223</v>
      </c>
      <c r="B103" t="s">
        <v>324</v>
      </c>
      <c r="C103">
        <v>2</v>
      </c>
      <c r="D103">
        <v>5.19</v>
      </c>
    </row>
    <row r="104" spans="1:4" x14ac:dyDescent="0.25">
      <c r="A104" t="str">
        <f t="shared" si="1"/>
        <v>225</v>
      </c>
      <c r="B104" t="s">
        <v>165</v>
      </c>
      <c r="C104">
        <v>5</v>
      </c>
      <c r="D104">
        <v>5.19</v>
      </c>
    </row>
    <row r="105" spans="1:4" x14ac:dyDescent="0.25">
      <c r="A105" t="str">
        <f t="shared" si="1"/>
        <v>226</v>
      </c>
      <c r="B105" t="s">
        <v>166</v>
      </c>
      <c r="C105">
        <v>2</v>
      </c>
      <c r="D105">
        <v>5.19</v>
      </c>
    </row>
    <row r="106" spans="1:4" x14ac:dyDescent="0.25">
      <c r="A106" t="str">
        <f t="shared" si="1"/>
        <v>227</v>
      </c>
      <c r="B106" t="s">
        <v>167</v>
      </c>
      <c r="C106">
        <v>50</v>
      </c>
      <c r="D106">
        <v>5.19</v>
      </c>
    </row>
    <row r="107" spans="1:4" x14ac:dyDescent="0.25">
      <c r="A107" t="str">
        <f t="shared" si="1"/>
        <v>228</v>
      </c>
      <c r="B107" t="s">
        <v>168</v>
      </c>
      <c r="C107">
        <v>2</v>
      </c>
      <c r="D107">
        <v>5.19</v>
      </c>
    </row>
    <row r="108" spans="1:4" x14ac:dyDescent="0.25">
      <c r="A108" t="str">
        <f t="shared" si="1"/>
        <v>229</v>
      </c>
      <c r="B108" t="s">
        <v>169</v>
      </c>
      <c r="C108">
        <v>2</v>
      </c>
      <c r="D108">
        <v>5.19</v>
      </c>
    </row>
    <row r="109" spans="1:4" x14ac:dyDescent="0.25">
      <c r="A109" t="str">
        <f t="shared" si="1"/>
        <v>231</v>
      </c>
      <c r="B109" t="s">
        <v>170</v>
      </c>
      <c r="C109">
        <v>4</v>
      </c>
      <c r="D109">
        <v>5.19</v>
      </c>
    </row>
    <row r="110" spans="1:4" x14ac:dyDescent="0.25">
      <c r="A110" t="str">
        <f t="shared" si="1"/>
        <v>233</v>
      </c>
      <c r="B110" t="s">
        <v>284</v>
      </c>
      <c r="C110">
        <v>5</v>
      </c>
      <c r="D110">
        <v>5.19</v>
      </c>
    </row>
    <row r="111" spans="1:4" x14ac:dyDescent="0.25">
      <c r="A111" t="str">
        <f t="shared" si="1"/>
        <v>234</v>
      </c>
      <c r="B111" t="s">
        <v>172</v>
      </c>
      <c r="C111">
        <v>9</v>
      </c>
      <c r="D111">
        <v>5.19</v>
      </c>
    </row>
    <row r="112" spans="1:4" x14ac:dyDescent="0.25">
      <c r="A112" t="str">
        <f t="shared" si="1"/>
        <v>235</v>
      </c>
      <c r="B112" t="s">
        <v>285</v>
      </c>
      <c r="C112">
        <v>2</v>
      </c>
      <c r="D112">
        <v>5.19</v>
      </c>
    </row>
    <row r="113" spans="1:4" x14ac:dyDescent="0.25">
      <c r="A113" t="str">
        <f t="shared" si="1"/>
        <v>237</v>
      </c>
      <c r="B113" t="s">
        <v>332</v>
      </c>
      <c r="C113">
        <v>2</v>
      </c>
      <c r="D113">
        <v>5.19</v>
      </c>
    </row>
    <row r="114" spans="1:4" x14ac:dyDescent="0.25">
      <c r="A114" t="str">
        <f t="shared" si="1"/>
        <v>239</v>
      </c>
      <c r="B114" t="s">
        <v>173</v>
      </c>
      <c r="C114">
        <v>2</v>
      </c>
      <c r="D114">
        <v>5.19</v>
      </c>
    </row>
    <row r="115" spans="1:4" x14ac:dyDescent="0.25">
      <c r="A115" t="str">
        <f t="shared" si="1"/>
        <v>240</v>
      </c>
      <c r="B115" t="s">
        <v>174</v>
      </c>
      <c r="C115">
        <v>3</v>
      </c>
      <c r="D115">
        <v>5.19</v>
      </c>
    </row>
    <row r="116" spans="1:4" x14ac:dyDescent="0.25">
      <c r="A116" t="str">
        <f t="shared" si="1"/>
        <v>241</v>
      </c>
      <c r="B116" t="s">
        <v>175</v>
      </c>
      <c r="C116">
        <v>6</v>
      </c>
      <c r="D116">
        <v>5.19</v>
      </c>
    </row>
    <row r="117" spans="1:4" x14ac:dyDescent="0.25">
      <c r="A117" t="str">
        <f t="shared" si="1"/>
        <v>243</v>
      </c>
      <c r="B117" t="s">
        <v>177</v>
      </c>
      <c r="C117">
        <v>2</v>
      </c>
      <c r="D117">
        <v>5.19</v>
      </c>
    </row>
    <row r="118" spans="1:4" x14ac:dyDescent="0.25">
      <c r="A118" t="str">
        <f t="shared" si="1"/>
        <v>244</v>
      </c>
      <c r="B118" t="s">
        <v>178</v>
      </c>
      <c r="C118">
        <v>7</v>
      </c>
      <c r="D118">
        <v>5.19</v>
      </c>
    </row>
    <row r="119" spans="1:4" x14ac:dyDescent="0.25">
      <c r="A119" t="str">
        <f t="shared" si="1"/>
        <v>246</v>
      </c>
      <c r="B119" t="s">
        <v>179</v>
      </c>
      <c r="C119">
        <v>1</v>
      </c>
      <c r="D119">
        <v>5.19</v>
      </c>
    </row>
    <row r="120" spans="1:4" x14ac:dyDescent="0.25">
      <c r="A120" t="str">
        <f t="shared" si="1"/>
        <v>249</v>
      </c>
      <c r="B120" t="s">
        <v>287</v>
      </c>
      <c r="C120">
        <v>6</v>
      </c>
      <c r="D120">
        <v>5.19</v>
      </c>
    </row>
    <row r="121" spans="1:4" x14ac:dyDescent="0.25">
      <c r="A121" t="str">
        <f t="shared" si="1"/>
        <v>250</v>
      </c>
      <c r="B121" t="s">
        <v>182</v>
      </c>
      <c r="C121">
        <v>12</v>
      </c>
      <c r="D121">
        <v>5.19</v>
      </c>
    </row>
    <row r="122" spans="1:4" x14ac:dyDescent="0.25">
      <c r="A122" t="str">
        <f t="shared" si="1"/>
        <v>252</v>
      </c>
      <c r="B122" t="s">
        <v>184</v>
      </c>
      <c r="C122">
        <v>3</v>
      </c>
      <c r="D122">
        <v>5.19</v>
      </c>
    </row>
    <row r="123" spans="1:4" x14ac:dyDescent="0.25">
      <c r="A123" t="str">
        <f t="shared" si="1"/>
        <v>253</v>
      </c>
      <c r="B123" t="s">
        <v>185</v>
      </c>
      <c r="C123">
        <v>2</v>
      </c>
      <c r="D123">
        <v>5.19</v>
      </c>
    </row>
    <row r="124" spans="1:4" x14ac:dyDescent="0.25">
      <c r="A124" t="str">
        <f t="shared" si="1"/>
        <v>255</v>
      </c>
      <c r="B124" t="s">
        <v>289</v>
      </c>
      <c r="C124">
        <v>11</v>
      </c>
      <c r="D124">
        <v>5.19</v>
      </c>
    </row>
    <row r="125" spans="1:4" x14ac:dyDescent="0.25">
      <c r="A125" t="str">
        <f t="shared" si="1"/>
        <v>258</v>
      </c>
      <c r="B125" t="s">
        <v>187</v>
      </c>
      <c r="C125">
        <v>7</v>
      </c>
      <c r="D125">
        <v>5.19</v>
      </c>
    </row>
    <row r="126" spans="1:4" x14ac:dyDescent="0.25">
      <c r="A126" t="str">
        <f t="shared" si="1"/>
        <v>262</v>
      </c>
      <c r="B126" t="s">
        <v>190</v>
      </c>
      <c r="C126">
        <v>2</v>
      </c>
      <c r="D126">
        <v>5.19</v>
      </c>
    </row>
    <row r="127" spans="1:4" x14ac:dyDescent="0.25">
      <c r="A127" t="str">
        <f t="shared" si="1"/>
        <v>266</v>
      </c>
      <c r="B127" t="s">
        <v>191</v>
      </c>
      <c r="C127">
        <v>6</v>
      </c>
      <c r="D127">
        <v>5.19</v>
      </c>
    </row>
    <row r="128" spans="1:4" x14ac:dyDescent="0.25">
      <c r="A128" t="str">
        <f t="shared" si="1"/>
        <v>267</v>
      </c>
      <c r="B128" t="s">
        <v>192</v>
      </c>
      <c r="C128">
        <v>4</v>
      </c>
      <c r="D128">
        <v>5.19</v>
      </c>
    </row>
    <row r="129" spans="1:4" x14ac:dyDescent="0.25">
      <c r="A129" t="str">
        <f t="shared" si="1"/>
        <v>269</v>
      </c>
      <c r="B129" t="s">
        <v>193</v>
      </c>
      <c r="C129">
        <v>4</v>
      </c>
      <c r="D129">
        <v>5.19</v>
      </c>
    </row>
    <row r="130" spans="1:4" x14ac:dyDescent="0.25">
      <c r="A130" t="str">
        <f t="shared" si="1"/>
        <v>273</v>
      </c>
      <c r="B130" t="s">
        <v>194</v>
      </c>
      <c r="C130">
        <v>5</v>
      </c>
      <c r="D130">
        <v>5.19</v>
      </c>
    </row>
    <row r="131" spans="1:4" x14ac:dyDescent="0.25">
      <c r="A131" t="str">
        <f t="shared" ref="A131:A179" si="2">MID(B131,8,3)</f>
        <v>274</v>
      </c>
      <c r="B131" t="s">
        <v>291</v>
      </c>
      <c r="C131">
        <v>1</v>
      </c>
      <c r="D131">
        <v>5.19</v>
      </c>
    </row>
    <row r="132" spans="1:4" x14ac:dyDescent="0.25">
      <c r="A132" t="str">
        <f t="shared" si="2"/>
        <v>275</v>
      </c>
      <c r="B132" t="s">
        <v>195</v>
      </c>
      <c r="C132">
        <v>6</v>
      </c>
      <c r="D132">
        <v>5.19</v>
      </c>
    </row>
    <row r="133" spans="1:4" x14ac:dyDescent="0.25">
      <c r="A133" t="str">
        <f t="shared" si="2"/>
        <v>278</v>
      </c>
      <c r="B133" t="s">
        <v>196</v>
      </c>
      <c r="C133">
        <v>20</v>
      </c>
      <c r="D133">
        <v>5.19</v>
      </c>
    </row>
    <row r="134" spans="1:4" x14ac:dyDescent="0.25">
      <c r="A134" t="str">
        <f t="shared" si="2"/>
        <v>280</v>
      </c>
      <c r="B134" t="s">
        <v>197</v>
      </c>
      <c r="C134">
        <v>4</v>
      </c>
      <c r="D134">
        <v>5.19</v>
      </c>
    </row>
    <row r="135" spans="1:4" x14ac:dyDescent="0.25">
      <c r="A135" t="str">
        <f t="shared" si="2"/>
        <v>281</v>
      </c>
      <c r="B135" t="s">
        <v>198</v>
      </c>
      <c r="C135">
        <v>4</v>
      </c>
      <c r="D135">
        <v>5.19</v>
      </c>
    </row>
    <row r="136" spans="1:4" x14ac:dyDescent="0.25">
      <c r="A136" t="str">
        <f t="shared" si="2"/>
        <v>283</v>
      </c>
      <c r="B136" t="s">
        <v>200</v>
      </c>
      <c r="C136">
        <v>5</v>
      </c>
      <c r="D136">
        <v>5.19</v>
      </c>
    </row>
    <row r="137" spans="1:4" x14ac:dyDescent="0.25">
      <c r="A137" t="str">
        <f t="shared" si="2"/>
        <v>285</v>
      </c>
      <c r="B137" t="s">
        <v>293</v>
      </c>
      <c r="C137">
        <v>4</v>
      </c>
      <c r="D137">
        <v>5.19</v>
      </c>
    </row>
    <row r="138" spans="1:4" x14ac:dyDescent="0.25">
      <c r="A138" t="str">
        <f t="shared" si="2"/>
        <v>291</v>
      </c>
      <c r="B138" t="s">
        <v>202</v>
      </c>
      <c r="C138">
        <v>2</v>
      </c>
      <c r="D138">
        <v>5.19</v>
      </c>
    </row>
    <row r="139" spans="1:4" x14ac:dyDescent="0.25">
      <c r="A139" t="str">
        <f t="shared" si="2"/>
        <v>293</v>
      </c>
      <c r="B139" t="s">
        <v>203</v>
      </c>
      <c r="C139">
        <v>11</v>
      </c>
      <c r="D139">
        <v>5.19</v>
      </c>
    </row>
    <row r="140" spans="1:4" x14ac:dyDescent="0.25">
      <c r="A140" t="str">
        <f t="shared" si="2"/>
        <v>294</v>
      </c>
      <c r="B140" t="s">
        <v>204</v>
      </c>
      <c r="C140">
        <v>2</v>
      </c>
      <c r="D140">
        <v>5.19</v>
      </c>
    </row>
    <row r="141" spans="1:4" x14ac:dyDescent="0.25">
      <c r="A141" t="str">
        <f t="shared" si="2"/>
        <v>295</v>
      </c>
      <c r="B141" t="s">
        <v>294</v>
      </c>
      <c r="C141">
        <v>3</v>
      </c>
      <c r="D141">
        <v>5.19</v>
      </c>
    </row>
    <row r="142" spans="1:4" x14ac:dyDescent="0.25">
      <c r="A142" t="str">
        <f t="shared" si="2"/>
        <v>296</v>
      </c>
      <c r="B142" t="s">
        <v>205</v>
      </c>
      <c r="C142">
        <v>3</v>
      </c>
      <c r="D142">
        <v>5.19</v>
      </c>
    </row>
    <row r="143" spans="1:4" x14ac:dyDescent="0.25">
      <c r="A143" t="str">
        <f t="shared" si="2"/>
        <v>298</v>
      </c>
      <c r="B143" t="s">
        <v>326</v>
      </c>
      <c r="C143">
        <v>5</v>
      </c>
      <c r="D143">
        <v>5.19</v>
      </c>
    </row>
    <row r="144" spans="1:4" x14ac:dyDescent="0.25">
      <c r="A144" t="str">
        <f t="shared" si="2"/>
        <v>299</v>
      </c>
      <c r="B144" t="s">
        <v>327</v>
      </c>
      <c r="C144">
        <v>10</v>
      </c>
      <c r="D144">
        <v>5.19</v>
      </c>
    </row>
    <row r="145" spans="1:4" x14ac:dyDescent="0.25">
      <c r="A145" t="str">
        <f t="shared" si="2"/>
        <v>300</v>
      </c>
      <c r="B145" t="s">
        <v>206</v>
      </c>
      <c r="C145">
        <v>8</v>
      </c>
      <c r="D145">
        <v>5.19</v>
      </c>
    </row>
    <row r="146" spans="1:4" x14ac:dyDescent="0.25">
      <c r="A146" t="str">
        <f t="shared" si="2"/>
        <v>302</v>
      </c>
      <c r="B146" t="s">
        <v>207</v>
      </c>
      <c r="C146">
        <v>1</v>
      </c>
      <c r="D146">
        <v>5.19</v>
      </c>
    </row>
    <row r="147" spans="1:4" x14ac:dyDescent="0.25">
      <c r="A147" t="str">
        <f t="shared" si="2"/>
        <v>303</v>
      </c>
      <c r="B147" t="s">
        <v>296</v>
      </c>
      <c r="C147">
        <v>2</v>
      </c>
      <c r="D147">
        <v>5.19</v>
      </c>
    </row>
    <row r="148" spans="1:4" x14ac:dyDescent="0.25">
      <c r="A148" t="str">
        <f t="shared" si="2"/>
        <v>306</v>
      </c>
      <c r="B148" t="s">
        <v>297</v>
      </c>
      <c r="C148">
        <v>4</v>
      </c>
      <c r="D148">
        <v>5.19</v>
      </c>
    </row>
    <row r="149" spans="1:4" x14ac:dyDescent="0.25">
      <c r="A149" t="str">
        <f t="shared" si="2"/>
        <v>310</v>
      </c>
      <c r="B149" t="s">
        <v>209</v>
      </c>
      <c r="C149">
        <v>2</v>
      </c>
      <c r="D149">
        <v>5.19</v>
      </c>
    </row>
    <row r="150" spans="1:4" x14ac:dyDescent="0.25">
      <c r="A150" t="str">
        <f t="shared" si="2"/>
        <v>311</v>
      </c>
      <c r="B150" t="s">
        <v>210</v>
      </c>
      <c r="C150">
        <v>5</v>
      </c>
      <c r="D150">
        <v>5.19</v>
      </c>
    </row>
    <row r="151" spans="1:4" x14ac:dyDescent="0.25">
      <c r="A151" t="str">
        <f t="shared" si="2"/>
        <v>312</v>
      </c>
      <c r="B151" t="s">
        <v>211</v>
      </c>
      <c r="C151">
        <v>3</v>
      </c>
      <c r="D151">
        <v>5.19</v>
      </c>
    </row>
    <row r="152" spans="1:4" x14ac:dyDescent="0.25">
      <c r="A152" t="str">
        <f t="shared" si="2"/>
        <v>314</v>
      </c>
      <c r="B152" t="s">
        <v>346</v>
      </c>
      <c r="C152">
        <v>10</v>
      </c>
      <c r="D152">
        <v>5.19</v>
      </c>
    </row>
    <row r="153" spans="1:4" x14ac:dyDescent="0.25">
      <c r="A153" t="str">
        <f t="shared" si="2"/>
        <v>318</v>
      </c>
      <c r="B153" t="s">
        <v>347</v>
      </c>
      <c r="C153">
        <v>3</v>
      </c>
      <c r="D153">
        <v>5.19</v>
      </c>
    </row>
    <row r="154" spans="1:4" x14ac:dyDescent="0.25">
      <c r="A154" t="str">
        <f t="shared" si="2"/>
        <v>316</v>
      </c>
      <c r="B154" t="s">
        <v>299</v>
      </c>
      <c r="C154">
        <v>3</v>
      </c>
      <c r="D154">
        <v>5.19</v>
      </c>
    </row>
    <row r="155" spans="1:4" x14ac:dyDescent="0.25">
      <c r="A155" t="str">
        <f t="shared" si="2"/>
        <v>SEC</v>
      </c>
      <c r="B155" t="s">
        <v>337</v>
      </c>
      <c r="C155">
        <v>2</v>
      </c>
      <c r="D155">
        <v>5.19</v>
      </c>
    </row>
    <row r="156" spans="1:4" x14ac:dyDescent="0.25">
      <c r="A156" t="str">
        <f t="shared" si="2"/>
        <v>SEÇ</v>
      </c>
      <c r="B156" t="s">
        <v>315</v>
      </c>
      <c r="C156">
        <v>2</v>
      </c>
      <c r="D156">
        <v>5.19</v>
      </c>
    </row>
    <row r="157" spans="1:4" x14ac:dyDescent="0.25">
      <c r="A157" t="str">
        <f t="shared" si="2"/>
        <v>[SC</v>
      </c>
      <c r="B157" t="s">
        <v>60</v>
      </c>
      <c r="C157">
        <v>150</v>
      </c>
      <c r="D157">
        <v>5.19</v>
      </c>
    </row>
    <row r="158" spans="1:4" x14ac:dyDescent="0.25">
      <c r="A158" t="str">
        <f t="shared" si="2"/>
        <v>322</v>
      </c>
      <c r="B158" t="s">
        <v>213</v>
      </c>
      <c r="C158">
        <v>6</v>
      </c>
      <c r="D158">
        <v>5.19</v>
      </c>
    </row>
    <row r="159" spans="1:4" x14ac:dyDescent="0.25">
      <c r="A159" t="str">
        <f t="shared" si="2"/>
        <v>321</v>
      </c>
      <c r="B159" t="s">
        <v>212</v>
      </c>
      <c r="C159">
        <v>7</v>
      </c>
      <c r="D159">
        <v>5.19</v>
      </c>
    </row>
    <row r="160" spans="1:4" x14ac:dyDescent="0.25">
      <c r="A160" t="str">
        <f t="shared" si="2"/>
        <v>SEÇ</v>
      </c>
      <c r="B160" t="s">
        <v>314</v>
      </c>
      <c r="C160">
        <v>40</v>
      </c>
      <c r="D160">
        <v>5.19</v>
      </c>
    </row>
    <row r="161" spans="1:4" x14ac:dyDescent="0.25">
      <c r="A161" t="str">
        <f t="shared" si="2"/>
        <v>SEÇ</v>
      </c>
      <c r="B161" t="s">
        <v>62</v>
      </c>
      <c r="C161" s="3">
        <v>1070</v>
      </c>
      <c r="D161">
        <v>5.19</v>
      </c>
    </row>
    <row r="162" spans="1:4" x14ac:dyDescent="0.25">
      <c r="A162" t="str">
        <f t="shared" si="2"/>
        <v>324</v>
      </c>
      <c r="B162" t="s">
        <v>329</v>
      </c>
      <c r="C162">
        <v>1</v>
      </c>
      <c r="D162">
        <v>5.19</v>
      </c>
    </row>
    <row r="163" spans="1:4" x14ac:dyDescent="0.25">
      <c r="A163" t="str">
        <f t="shared" si="2"/>
        <v>CAE</v>
      </c>
      <c r="B163" t="s">
        <v>58</v>
      </c>
      <c r="C163">
        <v>70</v>
      </c>
      <c r="D163">
        <v>5.19</v>
      </c>
    </row>
    <row r="164" spans="1:4" x14ac:dyDescent="0.25">
      <c r="A164" t="str">
        <f t="shared" si="2"/>
        <v>327</v>
      </c>
      <c r="B164" t="s">
        <v>301</v>
      </c>
      <c r="C164">
        <v>2</v>
      </c>
      <c r="D164">
        <v>5.19</v>
      </c>
    </row>
    <row r="165" spans="1:4" x14ac:dyDescent="0.25">
      <c r="A165" t="str">
        <f t="shared" si="2"/>
        <v>326</v>
      </c>
      <c r="B165" t="s">
        <v>214</v>
      </c>
      <c r="C165">
        <v>10</v>
      </c>
      <c r="D165">
        <v>5.19</v>
      </c>
    </row>
    <row r="166" spans="1:4" x14ac:dyDescent="0.25">
      <c r="A166" t="str">
        <f t="shared" si="2"/>
        <v>328</v>
      </c>
      <c r="B166" t="s">
        <v>215</v>
      </c>
      <c r="C166">
        <v>4</v>
      </c>
      <c r="D166">
        <v>5.19</v>
      </c>
    </row>
    <row r="167" spans="1:4" x14ac:dyDescent="0.25">
      <c r="A167" t="str">
        <f t="shared" si="2"/>
        <v>330</v>
      </c>
      <c r="B167" t="s">
        <v>302</v>
      </c>
      <c r="C167">
        <v>2</v>
      </c>
      <c r="D167">
        <v>5.19</v>
      </c>
    </row>
    <row r="168" spans="1:4" x14ac:dyDescent="0.25">
      <c r="A168" t="str">
        <f t="shared" si="2"/>
        <v>SEA</v>
      </c>
      <c r="B168" t="s">
        <v>61</v>
      </c>
      <c r="C168">
        <v>600</v>
      </c>
      <c r="D168">
        <v>5.19</v>
      </c>
    </row>
    <row r="169" spans="1:4" x14ac:dyDescent="0.25">
      <c r="A169" t="str">
        <f t="shared" si="2"/>
        <v>333</v>
      </c>
      <c r="B169" t="s">
        <v>303</v>
      </c>
      <c r="C169">
        <v>21</v>
      </c>
      <c r="D169">
        <v>5.19</v>
      </c>
    </row>
    <row r="170" spans="1:4" x14ac:dyDescent="0.25">
      <c r="A170" t="str">
        <f t="shared" si="2"/>
        <v>334</v>
      </c>
      <c r="B170" t="s">
        <v>217</v>
      </c>
      <c r="C170">
        <v>9</v>
      </c>
      <c r="D170">
        <v>5.19</v>
      </c>
    </row>
    <row r="171" spans="1:4" x14ac:dyDescent="0.25">
      <c r="A171" t="str">
        <f t="shared" si="2"/>
        <v>335</v>
      </c>
      <c r="B171" t="s">
        <v>348</v>
      </c>
      <c r="C171">
        <v>5</v>
      </c>
      <c r="D171">
        <v>5.19</v>
      </c>
    </row>
    <row r="172" spans="1:4" x14ac:dyDescent="0.25">
      <c r="A172" t="str">
        <f t="shared" si="2"/>
        <v>336</v>
      </c>
      <c r="B172" t="s">
        <v>218</v>
      </c>
      <c r="C172">
        <v>4</v>
      </c>
      <c r="D172">
        <v>5.19</v>
      </c>
    </row>
    <row r="173" spans="1:4" x14ac:dyDescent="0.25">
      <c r="A173" t="str">
        <f t="shared" si="2"/>
        <v>346</v>
      </c>
      <c r="B173" t="s">
        <v>222</v>
      </c>
      <c r="C173">
        <v>1</v>
      </c>
      <c r="D173">
        <v>5.19</v>
      </c>
    </row>
    <row r="174" spans="1:4" x14ac:dyDescent="0.25">
      <c r="A174" t="str">
        <f t="shared" si="2"/>
        <v>342</v>
      </c>
      <c r="B174" t="s">
        <v>304</v>
      </c>
      <c r="C174">
        <v>1</v>
      </c>
      <c r="D174">
        <v>5.19</v>
      </c>
    </row>
    <row r="175" spans="1:4" x14ac:dyDescent="0.25">
      <c r="A175" t="str">
        <f t="shared" si="2"/>
        <v>340</v>
      </c>
      <c r="B175" t="s">
        <v>220</v>
      </c>
      <c r="C175">
        <v>5</v>
      </c>
      <c r="D175">
        <v>5.19</v>
      </c>
    </row>
    <row r="176" spans="1:4" x14ac:dyDescent="0.25">
      <c r="A176" t="str">
        <f t="shared" si="2"/>
        <v>347</v>
      </c>
      <c r="B176" t="s">
        <v>223</v>
      </c>
      <c r="C176">
        <v>8</v>
      </c>
      <c r="D176">
        <v>5.19</v>
      </c>
    </row>
    <row r="177" spans="1:4" x14ac:dyDescent="0.25">
      <c r="A177" t="str">
        <f t="shared" si="2"/>
        <v>ED.</v>
      </c>
      <c r="B177" t="s">
        <v>343</v>
      </c>
      <c r="C177">
        <v>510</v>
      </c>
      <c r="D177">
        <v>5.19</v>
      </c>
    </row>
    <row r="178" spans="1:4" x14ac:dyDescent="0.25">
      <c r="A178" t="str">
        <f t="shared" si="2"/>
        <v>350</v>
      </c>
      <c r="B178" t="s">
        <v>225</v>
      </c>
      <c r="C178">
        <v>12</v>
      </c>
      <c r="D178">
        <v>5.19</v>
      </c>
    </row>
    <row r="179" spans="1:4" x14ac:dyDescent="0.25">
      <c r="A179" t="str">
        <f t="shared" si="2"/>
        <v>SEA</v>
      </c>
      <c r="B179" t="s">
        <v>232</v>
      </c>
      <c r="C179">
        <v>10</v>
      </c>
      <c r="D179">
        <v>5.19</v>
      </c>
    </row>
    <row r="180" spans="1:4" x14ac:dyDescent="0.25">
      <c r="C180" t="s">
        <v>341</v>
      </c>
    </row>
  </sheetData>
  <sortState ref="B1:C904">
    <sortCondition ref="B1:B904"/>
  </sortState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5"/>
  <sheetViews>
    <sheetView topLeftCell="A78" workbookViewId="0">
      <selection activeCell="A42" sqref="A42"/>
    </sheetView>
  </sheetViews>
  <sheetFormatPr defaultRowHeight="15" x14ac:dyDescent="0.25"/>
  <cols>
    <col min="2" max="2" width="81.140625" bestFit="1" customWidth="1"/>
    <col min="3" max="3" width="15.28515625" bestFit="1" customWidth="1"/>
    <col min="4" max="4" width="19.7109375" customWidth="1"/>
  </cols>
  <sheetData>
    <row r="1" spans="1:4" x14ac:dyDescent="0.25">
      <c r="A1" t="s">
        <v>230</v>
      </c>
      <c r="B1" t="s">
        <v>57</v>
      </c>
      <c r="C1" t="s">
        <v>308</v>
      </c>
      <c r="D1" t="s">
        <v>229</v>
      </c>
    </row>
    <row r="2" spans="1:4" x14ac:dyDescent="0.25">
      <c r="A2" t="str">
        <f>MID(B2,8,3)</f>
        <v>001</v>
      </c>
      <c r="B2" t="s">
        <v>63</v>
      </c>
      <c r="C2">
        <v>1</v>
      </c>
      <c r="D2">
        <v>8.2100000000000009</v>
      </c>
    </row>
    <row r="3" spans="1:4" x14ac:dyDescent="0.25">
      <c r="A3" t="str">
        <f t="shared" ref="A3:A66" si="0">MID(B3,8,3)</f>
        <v>002</v>
      </c>
      <c r="B3" t="s">
        <v>64</v>
      </c>
      <c r="C3">
        <v>10</v>
      </c>
      <c r="D3">
        <v>8.2100000000000009</v>
      </c>
    </row>
    <row r="4" spans="1:4" x14ac:dyDescent="0.25">
      <c r="A4" t="str">
        <f t="shared" si="0"/>
        <v>007</v>
      </c>
      <c r="B4" t="s">
        <v>234</v>
      </c>
      <c r="C4">
        <v>4</v>
      </c>
      <c r="D4">
        <v>8.2100000000000009</v>
      </c>
    </row>
    <row r="5" spans="1:4" x14ac:dyDescent="0.25">
      <c r="A5" t="str">
        <f t="shared" si="0"/>
        <v>009</v>
      </c>
      <c r="B5" t="s">
        <v>235</v>
      </c>
      <c r="C5">
        <v>5</v>
      </c>
      <c r="D5">
        <v>8.2100000000000009</v>
      </c>
    </row>
    <row r="6" spans="1:4" x14ac:dyDescent="0.25">
      <c r="A6" t="str">
        <f t="shared" si="0"/>
        <v>014</v>
      </c>
      <c r="B6" t="s">
        <v>71</v>
      </c>
      <c r="C6">
        <v>1</v>
      </c>
      <c r="D6">
        <v>8.2100000000000009</v>
      </c>
    </row>
    <row r="7" spans="1:4" x14ac:dyDescent="0.25">
      <c r="A7" t="str">
        <f t="shared" si="0"/>
        <v>016</v>
      </c>
      <c r="B7" t="s">
        <v>73</v>
      </c>
      <c r="C7">
        <v>15</v>
      </c>
      <c r="D7">
        <v>8.2100000000000009</v>
      </c>
    </row>
    <row r="8" spans="1:4" x14ac:dyDescent="0.25">
      <c r="A8" t="str">
        <f t="shared" si="0"/>
        <v>017</v>
      </c>
      <c r="B8" t="s">
        <v>74</v>
      </c>
      <c r="C8">
        <v>3</v>
      </c>
      <c r="D8">
        <v>8.2100000000000009</v>
      </c>
    </row>
    <row r="9" spans="1:4" x14ac:dyDescent="0.25">
      <c r="A9" t="str">
        <f t="shared" si="0"/>
        <v>042</v>
      </c>
      <c r="B9" t="s">
        <v>238</v>
      </c>
      <c r="C9">
        <v>6</v>
      </c>
      <c r="D9">
        <v>8.2100000000000009</v>
      </c>
    </row>
    <row r="10" spans="1:4" x14ac:dyDescent="0.25">
      <c r="A10" t="str">
        <f t="shared" si="0"/>
        <v>061</v>
      </c>
      <c r="B10" t="s">
        <v>90</v>
      </c>
      <c r="C10">
        <v>2</v>
      </c>
      <c r="D10">
        <v>8.2100000000000009</v>
      </c>
    </row>
    <row r="11" spans="1:4" x14ac:dyDescent="0.25">
      <c r="A11" t="str">
        <f t="shared" si="0"/>
        <v>070</v>
      </c>
      <c r="B11" t="s">
        <v>94</v>
      </c>
      <c r="C11">
        <v>1</v>
      </c>
      <c r="D11">
        <v>8.2100000000000009</v>
      </c>
    </row>
    <row r="12" spans="1:4" x14ac:dyDescent="0.25">
      <c r="A12" t="str">
        <f t="shared" si="0"/>
        <v>076</v>
      </c>
      <c r="B12" t="s">
        <v>246</v>
      </c>
      <c r="C12">
        <v>1</v>
      </c>
      <c r="D12">
        <v>8.2100000000000009</v>
      </c>
    </row>
    <row r="13" spans="1:4" x14ac:dyDescent="0.25">
      <c r="A13" t="str">
        <f t="shared" si="0"/>
        <v>077</v>
      </c>
      <c r="B13" t="s">
        <v>96</v>
      </c>
      <c r="C13">
        <v>2</v>
      </c>
      <c r="D13">
        <v>8.2100000000000009</v>
      </c>
    </row>
    <row r="14" spans="1:4" x14ac:dyDescent="0.25">
      <c r="A14" t="str">
        <f t="shared" si="0"/>
        <v>078</v>
      </c>
      <c r="B14" t="s">
        <v>247</v>
      </c>
      <c r="C14">
        <v>2</v>
      </c>
      <c r="D14">
        <v>8.2100000000000009</v>
      </c>
    </row>
    <row r="15" spans="1:4" x14ac:dyDescent="0.25">
      <c r="A15" t="str">
        <f t="shared" si="0"/>
        <v>079</v>
      </c>
      <c r="B15" t="s">
        <v>97</v>
      </c>
      <c r="C15">
        <v>6</v>
      </c>
      <c r="D15">
        <v>8.2100000000000009</v>
      </c>
    </row>
    <row r="16" spans="1:4" x14ac:dyDescent="0.25">
      <c r="A16" t="str">
        <f t="shared" si="0"/>
        <v>082</v>
      </c>
      <c r="B16" t="s">
        <v>250</v>
      </c>
      <c r="C16">
        <v>2</v>
      </c>
      <c r="D16">
        <v>8.2100000000000009</v>
      </c>
    </row>
    <row r="17" spans="1:4" x14ac:dyDescent="0.25">
      <c r="A17" t="str">
        <f t="shared" si="0"/>
        <v>083</v>
      </c>
      <c r="B17" t="s">
        <v>98</v>
      </c>
      <c r="C17">
        <v>11</v>
      </c>
      <c r="D17">
        <v>8.2100000000000009</v>
      </c>
    </row>
    <row r="18" spans="1:4" x14ac:dyDescent="0.25">
      <c r="A18" t="str">
        <f t="shared" si="0"/>
        <v>089</v>
      </c>
      <c r="B18" t="s">
        <v>99</v>
      </c>
      <c r="C18">
        <v>9</v>
      </c>
      <c r="D18">
        <v>8.2100000000000009</v>
      </c>
    </row>
    <row r="19" spans="1:4" x14ac:dyDescent="0.25">
      <c r="A19" t="str">
        <f t="shared" si="0"/>
        <v>097</v>
      </c>
      <c r="B19" t="s">
        <v>101</v>
      </c>
      <c r="C19">
        <v>2</v>
      </c>
      <c r="D19">
        <v>8.2100000000000009</v>
      </c>
    </row>
    <row r="20" spans="1:4" x14ac:dyDescent="0.25">
      <c r="A20" t="str">
        <f t="shared" si="0"/>
        <v>098</v>
      </c>
      <c r="B20" t="s">
        <v>102</v>
      </c>
      <c r="C20">
        <v>8</v>
      </c>
      <c r="D20">
        <v>8.2100000000000009</v>
      </c>
    </row>
    <row r="21" spans="1:4" x14ac:dyDescent="0.25">
      <c r="A21" t="str">
        <f t="shared" si="0"/>
        <v>099</v>
      </c>
      <c r="B21" t="s">
        <v>103</v>
      </c>
      <c r="C21">
        <v>4</v>
      </c>
      <c r="D21">
        <v>8.2100000000000009</v>
      </c>
    </row>
    <row r="22" spans="1:4" x14ac:dyDescent="0.25">
      <c r="A22" t="str">
        <f t="shared" si="0"/>
        <v>103</v>
      </c>
      <c r="B22" t="s">
        <v>104</v>
      </c>
      <c r="C22">
        <v>11</v>
      </c>
      <c r="D22">
        <v>8.2100000000000009</v>
      </c>
    </row>
    <row r="23" spans="1:4" x14ac:dyDescent="0.25">
      <c r="A23" t="str">
        <f t="shared" si="0"/>
        <v>104</v>
      </c>
      <c r="B23" t="s">
        <v>339</v>
      </c>
      <c r="C23">
        <v>6</v>
      </c>
      <c r="D23">
        <v>8.2100000000000009</v>
      </c>
    </row>
    <row r="24" spans="1:4" x14ac:dyDescent="0.25">
      <c r="A24" t="str">
        <f t="shared" si="0"/>
        <v>106</v>
      </c>
      <c r="B24" t="s">
        <v>105</v>
      </c>
      <c r="C24">
        <v>2</v>
      </c>
      <c r="D24">
        <v>8.2100000000000009</v>
      </c>
    </row>
    <row r="25" spans="1:4" x14ac:dyDescent="0.25">
      <c r="A25" t="str">
        <f t="shared" si="0"/>
        <v>107</v>
      </c>
      <c r="B25" t="s">
        <v>257</v>
      </c>
      <c r="C25">
        <v>3</v>
      </c>
      <c r="D25">
        <v>8.2100000000000009</v>
      </c>
    </row>
    <row r="26" spans="1:4" x14ac:dyDescent="0.25">
      <c r="A26" t="str">
        <f t="shared" si="0"/>
        <v>110</v>
      </c>
      <c r="B26" t="s">
        <v>108</v>
      </c>
      <c r="C26">
        <v>2</v>
      </c>
      <c r="D26">
        <v>8.2100000000000009</v>
      </c>
    </row>
    <row r="27" spans="1:4" x14ac:dyDescent="0.25">
      <c r="A27" t="str">
        <f t="shared" si="0"/>
        <v>113</v>
      </c>
      <c r="B27" t="s">
        <v>353</v>
      </c>
      <c r="C27">
        <v>2</v>
      </c>
      <c r="D27">
        <v>8.2100000000000009</v>
      </c>
    </row>
    <row r="28" spans="1:4" x14ac:dyDescent="0.25">
      <c r="A28" t="str">
        <f t="shared" si="0"/>
        <v>117</v>
      </c>
      <c r="B28" t="s">
        <v>113</v>
      </c>
      <c r="C28">
        <v>17</v>
      </c>
      <c r="D28">
        <v>8.2100000000000009</v>
      </c>
    </row>
    <row r="29" spans="1:4" x14ac:dyDescent="0.25">
      <c r="A29" t="str">
        <f t="shared" si="0"/>
        <v>118</v>
      </c>
      <c r="B29" t="s">
        <v>114</v>
      </c>
      <c r="C29">
        <v>5</v>
      </c>
      <c r="D29">
        <v>8.2100000000000009</v>
      </c>
    </row>
    <row r="30" spans="1:4" x14ac:dyDescent="0.25">
      <c r="A30" t="str">
        <f t="shared" si="0"/>
        <v>122</v>
      </c>
      <c r="B30" t="s">
        <v>261</v>
      </c>
      <c r="C30">
        <v>5</v>
      </c>
      <c r="D30">
        <v>8.2100000000000009</v>
      </c>
    </row>
    <row r="31" spans="1:4" x14ac:dyDescent="0.25">
      <c r="A31" t="str">
        <f t="shared" si="0"/>
        <v>130</v>
      </c>
      <c r="B31" t="s">
        <v>340</v>
      </c>
      <c r="C31">
        <v>2</v>
      </c>
      <c r="D31">
        <v>8.2100000000000009</v>
      </c>
    </row>
    <row r="32" spans="1:4" x14ac:dyDescent="0.25">
      <c r="A32" t="str">
        <f t="shared" si="0"/>
        <v>131</v>
      </c>
      <c r="B32" t="s">
        <v>317</v>
      </c>
      <c r="C32">
        <v>1</v>
      </c>
      <c r="D32">
        <v>8.2100000000000009</v>
      </c>
    </row>
    <row r="33" spans="1:4" x14ac:dyDescent="0.25">
      <c r="A33" t="str">
        <f t="shared" si="0"/>
        <v>132</v>
      </c>
      <c r="B33" t="s">
        <v>119</v>
      </c>
      <c r="C33">
        <v>6</v>
      </c>
      <c r="D33">
        <v>8.2100000000000009</v>
      </c>
    </row>
    <row r="34" spans="1:4" x14ac:dyDescent="0.25">
      <c r="A34" t="str">
        <f t="shared" si="0"/>
        <v>134</v>
      </c>
      <c r="B34" t="s">
        <v>121</v>
      </c>
      <c r="C34">
        <v>3</v>
      </c>
      <c r="D34">
        <v>8.2100000000000009</v>
      </c>
    </row>
    <row r="35" spans="1:4" x14ac:dyDescent="0.25">
      <c r="A35" t="str">
        <f t="shared" si="0"/>
        <v>135</v>
      </c>
      <c r="B35" t="s">
        <v>263</v>
      </c>
      <c r="C35">
        <v>5</v>
      </c>
      <c r="D35">
        <v>8.2100000000000009</v>
      </c>
    </row>
    <row r="36" spans="1:4" x14ac:dyDescent="0.25">
      <c r="A36" t="str">
        <f t="shared" si="0"/>
        <v>139</v>
      </c>
      <c r="B36" t="s">
        <v>123</v>
      </c>
      <c r="C36">
        <v>1</v>
      </c>
      <c r="D36">
        <v>8.2100000000000009</v>
      </c>
    </row>
    <row r="37" spans="1:4" x14ac:dyDescent="0.25">
      <c r="A37" t="str">
        <f t="shared" si="0"/>
        <v>140</v>
      </c>
      <c r="B37" t="s">
        <v>124</v>
      </c>
      <c r="C37">
        <v>12</v>
      </c>
      <c r="D37">
        <v>8.2100000000000009</v>
      </c>
    </row>
    <row r="38" spans="1:4" x14ac:dyDescent="0.25">
      <c r="A38" t="str">
        <f t="shared" si="0"/>
        <v>141</v>
      </c>
      <c r="B38" t="s">
        <v>265</v>
      </c>
      <c r="C38">
        <v>4</v>
      </c>
      <c r="D38">
        <v>8.2100000000000009</v>
      </c>
    </row>
    <row r="39" spans="1:4" x14ac:dyDescent="0.25">
      <c r="A39" t="str">
        <f t="shared" si="0"/>
        <v>142</v>
      </c>
      <c r="B39" t="s">
        <v>125</v>
      </c>
      <c r="C39">
        <v>5</v>
      </c>
      <c r="D39">
        <v>8.2100000000000009</v>
      </c>
    </row>
    <row r="40" spans="1:4" x14ac:dyDescent="0.25">
      <c r="A40" t="str">
        <f t="shared" si="0"/>
        <v>147</v>
      </c>
      <c r="B40" t="s">
        <v>319</v>
      </c>
      <c r="C40">
        <v>2</v>
      </c>
      <c r="D40">
        <v>8.2100000000000009</v>
      </c>
    </row>
    <row r="41" spans="1:4" x14ac:dyDescent="0.25">
      <c r="A41" t="str">
        <f t="shared" si="0"/>
        <v>148</v>
      </c>
      <c r="B41" t="s">
        <v>127</v>
      </c>
      <c r="C41">
        <v>12</v>
      </c>
      <c r="D41">
        <v>8.2100000000000009</v>
      </c>
    </row>
    <row r="42" spans="1:4" x14ac:dyDescent="0.25">
      <c r="A42" t="str">
        <f t="shared" si="0"/>
        <v>149</v>
      </c>
      <c r="B42" t="s">
        <v>267</v>
      </c>
      <c r="C42">
        <v>2</v>
      </c>
      <c r="D42">
        <v>8.2100000000000009</v>
      </c>
    </row>
    <row r="43" spans="1:4" x14ac:dyDescent="0.25">
      <c r="A43" t="str">
        <f t="shared" si="0"/>
        <v>151</v>
      </c>
      <c r="B43" t="s">
        <v>320</v>
      </c>
      <c r="C43">
        <v>1</v>
      </c>
      <c r="D43">
        <v>8.2100000000000009</v>
      </c>
    </row>
    <row r="44" spans="1:4" x14ac:dyDescent="0.25">
      <c r="A44" t="str">
        <f t="shared" si="0"/>
        <v>153</v>
      </c>
      <c r="B44" t="s">
        <v>268</v>
      </c>
      <c r="C44">
        <v>1</v>
      </c>
      <c r="D44">
        <v>8.2100000000000009</v>
      </c>
    </row>
    <row r="45" spans="1:4" x14ac:dyDescent="0.25">
      <c r="A45" t="str">
        <f t="shared" si="0"/>
        <v>156</v>
      </c>
      <c r="B45" t="s">
        <v>129</v>
      </c>
      <c r="C45">
        <v>2</v>
      </c>
      <c r="D45">
        <v>8.2100000000000009</v>
      </c>
    </row>
    <row r="46" spans="1:4" x14ac:dyDescent="0.25">
      <c r="A46" t="str">
        <f t="shared" si="0"/>
        <v>159</v>
      </c>
      <c r="B46" t="s">
        <v>321</v>
      </c>
      <c r="C46">
        <v>1</v>
      </c>
      <c r="D46">
        <v>8.2100000000000009</v>
      </c>
    </row>
    <row r="47" spans="1:4" x14ac:dyDescent="0.25">
      <c r="A47" t="str">
        <f t="shared" si="0"/>
        <v>160</v>
      </c>
      <c r="B47" t="s">
        <v>269</v>
      </c>
      <c r="C47">
        <v>1</v>
      </c>
      <c r="D47">
        <v>8.2100000000000009</v>
      </c>
    </row>
    <row r="48" spans="1:4" x14ac:dyDescent="0.25">
      <c r="A48" t="str">
        <f t="shared" si="0"/>
        <v>161</v>
      </c>
      <c r="B48" t="s">
        <v>131</v>
      </c>
      <c r="C48">
        <v>6</v>
      </c>
      <c r="D48">
        <v>8.2100000000000009</v>
      </c>
    </row>
    <row r="49" spans="1:4" x14ac:dyDescent="0.25">
      <c r="A49" t="str">
        <f t="shared" si="0"/>
        <v>162</v>
      </c>
      <c r="B49" t="s">
        <v>132</v>
      </c>
      <c r="C49">
        <v>6</v>
      </c>
      <c r="D49">
        <v>8.2100000000000009</v>
      </c>
    </row>
    <row r="50" spans="1:4" x14ac:dyDescent="0.25">
      <c r="A50" t="str">
        <f t="shared" si="0"/>
        <v>163</v>
      </c>
      <c r="B50" t="s">
        <v>133</v>
      </c>
      <c r="C50">
        <v>4</v>
      </c>
      <c r="D50">
        <v>8.2100000000000009</v>
      </c>
    </row>
    <row r="51" spans="1:4" x14ac:dyDescent="0.25">
      <c r="A51" t="str">
        <f t="shared" si="0"/>
        <v>165</v>
      </c>
      <c r="B51" t="s">
        <v>135</v>
      </c>
      <c r="C51">
        <v>3</v>
      </c>
      <c r="D51">
        <v>8.2100000000000009</v>
      </c>
    </row>
    <row r="52" spans="1:4" x14ac:dyDescent="0.25">
      <c r="A52" t="str">
        <f t="shared" si="0"/>
        <v>166</v>
      </c>
      <c r="B52" t="s">
        <v>270</v>
      </c>
      <c r="C52">
        <v>4</v>
      </c>
      <c r="D52">
        <v>8.2100000000000009</v>
      </c>
    </row>
    <row r="53" spans="1:4" x14ac:dyDescent="0.25">
      <c r="A53" t="str">
        <f t="shared" si="0"/>
        <v>167</v>
      </c>
      <c r="B53" t="s">
        <v>136</v>
      </c>
      <c r="C53">
        <v>1</v>
      </c>
      <c r="D53">
        <v>8.2100000000000009</v>
      </c>
    </row>
    <row r="54" spans="1:4" x14ac:dyDescent="0.25">
      <c r="A54" t="str">
        <f t="shared" si="0"/>
        <v>169</v>
      </c>
      <c r="B54" t="s">
        <v>138</v>
      </c>
      <c r="C54">
        <v>8</v>
      </c>
      <c r="D54">
        <v>8.2100000000000009</v>
      </c>
    </row>
    <row r="55" spans="1:4" x14ac:dyDescent="0.25">
      <c r="A55" t="str">
        <f t="shared" si="0"/>
        <v>173</v>
      </c>
      <c r="B55" t="s">
        <v>139</v>
      </c>
      <c r="C55">
        <v>2</v>
      </c>
      <c r="D55">
        <v>8.2100000000000009</v>
      </c>
    </row>
    <row r="56" spans="1:4" x14ac:dyDescent="0.25">
      <c r="A56" t="str">
        <f t="shared" si="0"/>
        <v>180</v>
      </c>
      <c r="B56" t="s">
        <v>142</v>
      </c>
      <c r="C56">
        <v>4</v>
      </c>
      <c r="D56">
        <v>8.2100000000000009</v>
      </c>
    </row>
    <row r="57" spans="1:4" x14ac:dyDescent="0.25">
      <c r="A57" t="str">
        <f t="shared" si="0"/>
        <v>183</v>
      </c>
      <c r="B57" t="s">
        <v>276</v>
      </c>
      <c r="C57">
        <v>2</v>
      </c>
      <c r="D57">
        <v>8.2100000000000009</v>
      </c>
    </row>
    <row r="58" spans="1:4" x14ac:dyDescent="0.25">
      <c r="A58" t="str">
        <f t="shared" si="0"/>
        <v>184</v>
      </c>
      <c r="B58" t="s">
        <v>145</v>
      </c>
      <c r="C58">
        <v>6</v>
      </c>
      <c r="D58">
        <v>8.2100000000000009</v>
      </c>
    </row>
    <row r="59" spans="1:4" x14ac:dyDescent="0.25">
      <c r="A59" t="str">
        <f t="shared" si="0"/>
        <v>187</v>
      </c>
      <c r="B59" t="s">
        <v>277</v>
      </c>
      <c r="C59">
        <v>2</v>
      </c>
      <c r="D59">
        <v>8.2100000000000009</v>
      </c>
    </row>
    <row r="60" spans="1:4" x14ac:dyDescent="0.25">
      <c r="A60" t="str">
        <f t="shared" si="0"/>
        <v>194</v>
      </c>
      <c r="B60" t="s">
        <v>150</v>
      </c>
      <c r="C60">
        <v>1</v>
      </c>
      <c r="D60">
        <v>8.2100000000000009</v>
      </c>
    </row>
    <row r="61" spans="1:4" x14ac:dyDescent="0.25">
      <c r="A61" t="str">
        <f t="shared" si="0"/>
        <v>199</v>
      </c>
      <c r="B61" t="s">
        <v>278</v>
      </c>
      <c r="C61">
        <v>11</v>
      </c>
      <c r="D61">
        <v>8.2100000000000009</v>
      </c>
    </row>
    <row r="62" spans="1:4" x14ac:dyDescent="0.25">
      <c r="A62" t="str">
        <f t="shared" si="0"/>
        <v>201</v>
      </c>
      <c r="B62" t="s">
        <v>153</v>
      </c>
      <c r="C62">
        <v>6</v>
      </c>
      <c r="D62">
        <v>8.2100000000000009</v>
      </c>
    </row>
    <row r="63" spans="1:4" x14ac:dyDescent="0.25">
      <c r="A63" t="str">
        <f t="shared" si="0"/>
        <v>203</v>
      </c>
      <c r="B63" t="s">
        <v>154</v>
      </c>
      <c r="C63">
        <v>6</v>
      </c>
      <c r="D63">
        <v>8.2100000000000009</v>
      </c>
    </row>
    <row r="64" spans="1:4" x14ac:dyDescent="0.25">
      <c r="A64" t="str">
        <f t="shared" si="0"/>
        <v>206</v>
      </c>
      <c r="B64" t="s">
        <v>280</v>
      </c>
      <c r="C64">
        <v>3</v>
      </c>
      <c r="D64">
        <v>8.2100000000000009</v>
      </c>
    </row>
    <row r="65" spans="1:4" x14ac:dyDescent="0.25">
      <c r="A65" t="str">
        <f t="shared" si="0"/>
        <v>208</v>
      </c>
      <c r="B65" t="s">
        <v>156</v>
      </c>
      <c r="C65">
        <v>2</v>
      </c>
      <c r="D65">
        <v>8.2100000000000009</v>
      </c>
    </row>
    <row r="66" spans="1:4" x14ac:dyDescent="0.25">
      <c r="A66" t="str">
        <f t="shared" si="0"/>
        <v>215</v>
      </c>
      <c r="B66" t="s">
        <v>161</v>
      </c>
      <c r="C66">
        <v>3</v>
      </c>
      <c r="D66">
        <v>8.2100000000000009</v>
      </c>
    </row>
    <row r="67" spans="1:4" x14ac:dyDescent="0.25">
      <c r="A67" t="str">
        <f t="shared" ref="A67:A105" si="1">MID(B67,8,3)</f>
        <v>220</v>
      </c>
      <c r="B67" t="s">
        <v>164</v>
      </c>
      <c r="C67">
        <v>8</v>
      </c>
      <c r="D67">
        <v>8.2100000000000009</v>
      </c>
    </row>
    <row r="68" spans="1:4" x14ac:dyDescent="0.25">
      <c r="A68" t="str">
        <f t="shared" si="1"/>
        <v>224</v>
      </c>
      <c r="B68" t="s">
        <v>283</v>
      </c>
      <c r="C68">
        <v>6</v>
      </c>
      <c r="D68">
        <v>8.2100000000000009</v>
      </c>
    </row>
    <row r="69" spans="1:4" x14ac:dyDescent="0.25">
      <c r="A69" t="str">
        <f t="shared" si="1"/>
        <v>225</v>
      </c>
      <c r="B69" t="s">
        <v>165</v>
      </c>
      <c r="C69">
        <v>11</v>
      </c>
      <c r="D69">
        <v>8.2100000000000009</v>
      </c>
    </row>
    <row r="70" spans="1:4" x14ac:dyDescent="0.25">
      <c r="A70" t="str">
        <f t="shared" si="1"/>
        <v>229</v>
      </c>
      <c r="B70" t="s">
        <v>169</v>
      </c>
      <c r="C70">
        <v>2</v>
      </c>
      <c r="D70">
        <v>8.2100000000000009</v>
      </c>
    </row>
    <row r="71" spans="1:4" x14ac:dyDescent="0.25">
      <c r="A71" t="str">
        <f t="shared" si="1"/>
        <v>231</v>
      </c>
      <c r="B71" t="s">
        <v>170</v>
      </c>
      <c r="C71">
        <v>6</v>
      </c>
      <c r="D71">
        <v>8.2100000000000009</v>
      </c>
    </row>
    <row r="72" spans="1:4" x14ac:dyDescent="0.25">
      <c r="A72" t="str">
        <f t="shared" si="1"/>
        <v>237</v>
      </c>
      <c r="B72" t="s">
        <v>332</v>
      </c>
      <c r="C72">
        <v>3</v>
      </c>
      <c r="D72">
        <v>8.2100000000000009</v>
      </c>
    </row>
    <row r="73" spans="1:4" x14ac:dyDescent="0.25">
      <c r="A73" t="str">
        <f t="shared" si="1"/>
        <v>239</v>
      </c>
      <c r="B73" t="s">
        <v>173</v>
      </c>
      <c r="C73">
        <v>4</v>
      </c>
      <c r="D73">
        <v>8.2100000000000009</v>
      </c>
    </row>
    <row r="74" spans="1:4" x14ac:dyDescent="0.25">
      <c r="A74" t="str">
        <f t="shared" si="1"/>
        <v>241</v>
      </c>
      <c r="B74" t="s">
        <v>175</v>
      </c>
      <c r="C74">
        <v>2</v>
      </c>
      <c r="D74">
        <v>8.2100000000000009</v>
      </c>
    </row>
    <row r="75" spans="1:4" x14ac:dyDescent="0.25">
      <c r="A75" t="str">
        <f t="shared" si="1"/>
        <v>250</v>
      </c>
      <c r="B75" t="s">
        <v>182</v>
      </c>
      <c r="C75">
        <v>4</v>
      </c>
      <c r="D75">
        <v>8.2100000000000009</v>
      </c>
    </row>
    <row r="76" spans="1:4" x14ac:dyDescent="0.25">
      <c r="A76" t="str">
        <f t="shared" si="1"/>
        <v>251</v>
      </c>
      <c r="B76" t="s">
        <v>183</v>
      </c>
      <c r="C76">
        <v>2</v>
      </c>
      <c r="D76">
        <v>8.2100000000000009</v>
      </c>
    </row>
    <row r="77" spans="1:4" x14ac:dyDescent="0.25">
      <c r="A77" t="str">
        <f t="shared" si="1"/>
        <v>254</v>
      </c>
      <c r="B77" t="s">
        <v>288</v>
      </c>
      <c r="C77">
        <v>5</v>
      </c>
      <c r="D77">
        <v>8.2100000000000009</v>
      </c>
    </row>
    <row r="78" spans="1:4" x14ac:dyDescent="0.25">
      <c r="A78" t="str">
        <f t="shared" si="1"/>
        <v>255</v>
      </c>
      <c r="B78" t="s">
        <v>289</v>
      </c>
      <c r="C78">
        <v>5</v>
      </c>
      <c r="D78">
        <v>8.2100000000000009</v>
      </c>
    </row>
    <row r="79" spans="1:4" x14ac:dyDescent="0.25">
      <c r="A79" t="str">
        <f t="shared" si="1"/>
        <v>266</v>
      </c>
      <c r="B79" t="s">
        <v>191</v>
      </c>
      <c r="C79">
        <v>1</v>
      </c>
      <c r="D79">
        <v>8.2100000000000009</v>
      </c>
    </row>
    <row r="80" spans="1:4" x14ac:dyDescent="0.25">
      <c r="A80" t="str">
        <f t="shared" si="1"/>
        <v>267</v>
      </c>
      <c r="B80" t="s">
        <v>192</v>
      </c>
      <c r="C80">
        <v>3</v>
      </c>
      <c r="D80">
        <v>8.2100000000000009</v>
      </c>
    </row>
    <row r="81" spans="1:4" x14ac:dyDescent="0.25">
      <c r="A81" t="str">
        <f t="shared" si="1"/>
        <v>273</v>
      </c>
      <c r="B81" t="s">
        <v>194</v>
      </c>
      <c r="C81">
        <v>3</v>
      </c>
      <c r="D81">
        <v>8.2100000000000009</v>
      </c>
    </row>
    <row r="82" spans="1:4" x14ac:dyDescent="0.25">
      <c r="A82" t="str">
        <f t="shared" si="1"/>
        <v>278</v>
      </c>
      <c r="B82" t="s">
        <v>196</v>
      </c>
      <c r="C82">
        <v>10</v>
      </c>
      <c r="D82">
        <v>8.2100000000000009</v>
      </c>
    </row>
    <row r="83" spans="1:4" x14ac:dyDescent="0.25">
      <c r="A83" t="str">
        <f t="shared" si="1"/>
        <v>280</v>
      </c>
      <c r="B83" t="s">
        <v>197</v>
      </c>
      <c r="C83">
        <v>8</v>
      </c>
      <c r="D83">
        <v>8.2100000000000009</v>
      </c>
    </row>
    <row r="84" spans="1:4" x14ac:dyDescent="0.25">
      <c r="A84" t="str">
        <f t="shared" si="1"/>
        <v>282</v>
      </c>
      <c r="B84" t="s">
        <v>199</v>
      </c>
      <c r="C84">
        <v>2</v>
      </c>
      <c r="D84">
        <v>8.2100000000000009</v>
      </c>
    </row>
    <row r="85" spans="1:4" x14ac:dyDescent="0.25">
      <c r="A85" t="str">
        <f t="shared" si="1"/>
        <v>285</v>
      </c>
      <c r="B85" t="s">
        <v>293</v>
      </c>
      <c r="C85">
        <v>2</v>
      </c>
      <c r="D85">
        <v>8.2100000000000009</v>
      </c>
    </row>
    <row r="86" spans="1:4" x14ac:dyDescent="0.25">
      <c r="A86" t="str">
        <f t="shared" si="1"/>
        <v>286</v>
      </c>
      <c r="B86" t="s">
        <v>201</v>
      </c>
      <c r="C86">
        <v>16</v>
      </c>
      <c r="D86">
        <v>8.2100000000000009</v>
      </c>
    </row>
    <row r="87" spans="1:4" x14ac:dyDescent="0.25">
      <c r="A87" t="str">
        <f t="shared" si="1"/>
        <v>291</v>
      </c>
      <c r="B87" t="s">
        <v>202</v>
      </c>
      <c r="C87">
        <v>11</v>
      </c>
      <c r="D87">
        <v>8.2100000000000009</v>
      </c>
    </row>
    <row r="88" spans="1:4" x14ac:dyDescent="0.25">
      <c r="A88" t="str">
        <f t="shared" si="1"/>
        <v>293</v>
      </c>
      <c r="B88" t="s">
        <v>203</v>
      </c>
      <c r="C88">
        <v>4</v>
      </c>
      <c r="D88">
        <v>8.2100000000000009</v>
      </c>
    </row>
    <row r="89" spans="1:4" x14ac:dyDescent="0.25">
      <c r="A89" t="str">
        <f t="shared" si="1"/>
        <v>294</v>
      </c>
      <c r="B89" t="s">
        <v>204</v>
      </c>
      <c r="C89">
        <v>3</v>
      </c>
      <c r="D89">
        <v>8.2100000000000009</v>
      </c>
    </row>
    <row r="90" spans="1:4" x14ac:dyDescent="0.25">
      <c r="A90" t="str">
        <f t="shared" si="1"/>
        <v>295</v>
      </c>
      <c r="B90" t="s">
        <v>294</v>
      </c>
      <c r="C90">
        <v>2</v>
      </c>
      <c r="D90">
        <v>8.2100000000000009</v>
      </c>
    </row>
    <row r="91" spans="1:4" x14ac:dyDescent="0.25">
      <c r="A91" t="str">
        <f t="shared" si="1"/>
        <v>300</v>
      </c>
      <c r="B91" t="s">
        <v>206</v>
      </c>
      <c r="C91">
        <v>2</v>
      </c>
      <c r="D91">
        <v>8.2100000000000009</v>
      </c>
    </row>
    <row r="92" spans="1:4" x14ac:dyDescent="0.25">
      <c r="A92" t="str">
        <f t="shared" si="1"/>
        <v>302</v>
      </c>
      <c r="B92" t="s">
        <v>207</v>
      </c>
      <c r="C92">
        <v>3</v>
      </c>
      <c r="D92">
        <v>8.2100000000000009</v>
      </c>
    </row>
    <row r="93" spans="1:4" x14ac:dyDescent="0.25">
      <c r="A93" t="str">
        <f t="shared" si="1"/>
        <v>306</v>
      </c>
      <c r="B93" t="s">
        <v>297</v>
      </c>
      <c r="C93">
        <v>2</v>
      </c>
      <c r="D93">
        <v>8.2100000000000009</v>
      </c>
    </row>
    <row r="94" spans="1:4" x14ac:dyDescent="0.25">
      <c r="A94" t="str">
        <f t="shared" si="1"/>
        <v>311</v>
      </c>
      <c r="B94" t="s">
        <v>210</v>
      </c>
      <c r="C94">
        <v>2</v>
      </c>
      <c r="D94">
        <v>8.2100000000000009</v>
      </c>
    </row>
    <row r="95" spans="1:4" x14ac:dyDescent="0.25">
      <c r="A95" t="str">
        <f t="shared" si="1"/>
        <v>[SC</v>
      </c>
      <c r="B95" t="s">
        <v>60</v>
      </c>
      <c r="C95">
        <v>6</v>
      </c>
      <c r="D95">
        <v>8.2100000000000009</v>
      </c>
    </row>
    <row r="96" spans="1:4" x14ac:dyDescent="0.25">
      <c r="A96" t="str">
        <f t="shared" si="1"/>
        <v>321</v>
      </c>
      <c r="B96" t="s">
        <v>212</v>
      </c>
      <c r="C96">
        <v>4</v>
      </c>
      <c r="D96">
        <v>8.2100000000000009</v>
      </c>
    </row>
    <row r="97" spans="1:4" x14ac:dyDescent="0.25">
      <c r="A97" t="str">
        <f t="shared" si="1"/>
        <v>SEÇ</v>
      </c>
      <c r="B97" t="s">
        <v>314</v>
      </c>
      <c r="C97">
        <v>5</v>
      </c>
      <c r="D97">
        <v>8.2100000000000009</v>
      </c>
    </row>
    <row r="98" spans="1:4" x14ac:dyDescent="0.25">
      <c r="A98" t="str">
        <f t="shared" si="1"/>
        <v>CAE</v>
      </c>
      <c r="B98" t="s">
        <v>351</v>
      </c>
      <c r="C98">
        <v>6</v>
      </c>
      <c r="D98">
        <v>8.2100000000000009</v>
      </c>
    </row>
    <row r="99" spans="1:4" x14ac:dyDescent="0.25">
      <c r="A99" t="str">
        <f t="shared" si="1"/>
        <v>CAE</v>
      </c>
      <c r="B99" t="s">
        <v>58</v>
      </c>
      <c r="C99">
        <v>5</v>
      </c>
      <c r="D99">
        <v>8.2100000000000009</v>
      </c>
    </row>
    <row r="100" spans="1:4" x14ac:dyDescent="0.25">
      <c r="A100" t="str">
        <f t="shared" si="1"/>
        <v>342</v>
      </c>
      <c r="B100" t="s">
        <v>304</v>
      </c>
      <c r="C100">
        <v>2</v>
      </c>
      <c r="D100">
        <v>8.2100000000000009</v>
      </c>
    </row>
    <row r="101" spans="1:4" x14ac:dyDescent="0.25">
      <c r="A101" t="str">
        <f t="shared" si="1"/>
        <v>339</v>
      </c>
      <c r="B101" t="s">
        <v>219</v>
      </c>
      <c r="C101">
        <v>3</v>
      </c>
      <c r="D101">
        <v>8.2100000000000009</v>
      </c>
    </row>
    <row r="102" spans="1:4" x14ac:dyDescent="0.25">
      <c r="A102" t="str">
        <f t="shared" si="1"/>
        <v>340</v>
      </c>
      <c r="B102" t="s">
        <v>220</v>
      </c>
      <c r="C102">
        <v>5</v>
      </c>
      <c r="D102">
        <v>8.2100000000000009</v>
      </c>
    </row>
    <row r="103" spans="1:4" x14ac:dyDescent="0.25">
      <c r="A103" t="str">
        <f t="shared" si="1"/>
        <v>349</v>
      </c>
      <c r="B103" t="s">
        <v>354</v>
      </c>
      <c r="C103">
        <v>1</v>
      </c>
      <c r="D103">
        <v>8.2100000000000009</v>
      </c>
    </row>
    <row r="104" spans="1:4" x14ac:dyDescent="0.25">
      <c r="A104" t="str">
        <f t="shared" si="1"/>
        <v>NÚC</v>
      </c>
      <c r="B104" t="s">
        <v>352</v>
      </c>
      <c r="C104">
        <v>1</v>
      </c>
      <c r="D104">
        <v>8.2100000000000009</v>
      </c>
    </row>
    <row r="105" spans="1:4" x14ac:dyDescent="0.25">
      <c r="A105" t="str">
        <f t="shared" si="1"/>
        <v>350</v>
      </c>
      <c r="B105" t="s">
        <v>225</v>
      </c>
      <c r="C105">
        <v>2</v>
      </c>
      <c r="D105">
        <v>8.2100000000000009</v>
      </c>
    </row>
  </sheetData>
  <sortState ref="B2:C523">
    <sortCondition ref="B2:B523"/>
  </sortState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3"/>
  <sheetViews>
    <sheetView topLeftCell="A188" workbookViewId="0">
      <selection activeCell="A42" sqref="A42"/>
    </sheetView>
  </sheetViews>
  <sheetFormatPr defaultRowHeight="15" x14ac:dyDescent="0.25"/>
  <cols>
    <col min="2" max="2" width="84.42578125" customWidth="1"/>
    <col min="3" max="3" width="15.85546875" customWidth="1"/>
    <col min="4" max="4" width="20.28515625" customWidth="1"/>
  </cols>
  <sheetData>
    <row r="1" spans="1:4" x14ac:dyDescent="0.25">
      <c r="A1" t="s">
        <v>230</v>
      </c>
      <c r="B1" t="s">
        <v>57</v>
      </c>
      <c r="C1" t="s">
        <v>356</v>
      </c>
      <c r="D1" t="s">
        <v>229</v>
      </c>
    </row>
    <row r="2" spans="1:4" x14ac:dyDescent="0.25">
      <c r="A2" t="str">
        <f>MID(B2,8,3)</f>
        <v>- C</v>
      </c>
      <c r="B2" t="s">
        <v>309</v>
      </c>
      <c r="C2">
        <v>20</v>
      </c>
      <c r="D2">
        <v>3.43</v>
      </c>
    </row>
    <row r="3" spans="1:4" x14ac:dyDescent="0.25">
      <c r="A3" t="str">
        <f t="shared" ref="A3:A66" si="0">MID(B3,8,3)</f>
        <v>- C</v>
      </c>
      <c r="B3" t="s">
        <v>59</v>
      </c>
      <c r="C3">
        <v>31</v>
      </c>
      <c r="D3">
        <v>3.43</v>
      </c>
    </row>
    <row r="4" spans="1:4" x14ac:dyDescent="0.25">
      <c r="A4" t="str">
        <f t="shared" si="0"/>
        <v>351</v>
      </c>
      <c r="B4" t="s">
        <v>305</v>
      </c>
      <c r="C4">
        <v>7</v>
      </c>
      <c r="D4">
        <v>3.43</v>
      </c>
    </row>
    <row r="5" spans="1:4" x14ac:dyDescent="0.25">
      <c r="A5" t="str">
        <f t="shared" si="0"/>
        <v>001</v>
      </c>
      <c r="B5" t="s">
        <v>63</v>
      </c>
      <c r="C5">
        <v>6</v>
      </c>
      <c r="D5">
        <v>3.43</v>
      </c>
    </row>
    <row r="6" spans="1:4" x14ac:dyDescent="0.25">
      <c r="A6" t="str">
        <f t="shared" si="0"/>
        <v>002</v>
      </c>
      <c r="B6" t="s">
        <v>64</v>
      </c>
      <c r="C6">
        <v>12</v>
      </c>
      <c r="D6">
        <v>3.43</v>
      </c>
    </row>
    <row r="7" spans="1:4" x14ac:dyDescent="0.25">
      <c r="A7" t="str">
        <f t="shared" si="0"/>
        <v>003</v>
      </c>
      <c r="B7" t="s">
        <v>65</v>
      </c>
      <c r="C7">
        <v>2</v>
      </c>
      <c r="D7">
        <v>3.43</v>
      </c>
    </row>
    <row r="8" spans="1:4" x14ac:dyDescent="0.25">
      <c r="A8" t="str">
        <f t="shared" si="0"/>
        <v>004</v>
      </c>
      <c r="B8" t="s">
        <v>66</v>
      </c>
      <c r="C8">
        <v>3</v>
      </c>
      <c r="D8">
        <v>3.43</v>
      </c>
    </row>
    <row r="9" spans="1:4" x14ac:dyDescent="0.25">
      <c r="A9" t="str">
        <f t="shared" si="0"/>
        <v>006</v>
      </c>
      <c r="B9" t="s">
        <v>233</v>
      </c>
      <c r="C9">
        <v>1</v>
      </c>
      <c r="D9">
        <v>3.43</v>
      </c>
    </row>
    <row r="10" spans="1:4" x14ac:dyDescent="0.25">
      <c r="A10" t="str">
        <f t="shared" si="0"/>
        <v>007</v>
      </c>
      <c r="B10" t="s">
        <v>234</v>
      </c>
      <c r="C10">
        <v>12</v>
      </c>
      <c r="D10">
        <v>3.43</v>
      </c>
    </row>
    <row r="11" spans="1:4" x14ac:dyDescent="0.25">
      <c r="A11" t="str">
        <f t="shared" si="0"/>
        <v>010</v>
      </c>
      <c r="B11" t="s">
        <v>68</v>
      </c>
      <c r="C11">
        <v>20</v>
      </c>
      <c r="D11">
        <v>3.43</v>
      </c>
    </row>
    <row r="12" spans="1:4" x14ac:dyDescent="0.25">
      <c r="A12" t="str">
        <f t="shared" si="0"/>
        <v>012</v>
      </c>
      <c r="B12" t="s">
        <v>236</v>
      </c>
      <c r="C12">
        <v>2</v>
      </c>
      <c r="D12">
        <v>3.43</v>
      </c>
    </row>
    <row r="13" spans="1:4" x14ac:dyDescent="0.25">
      <c r="A13" t="str">
        <f t="shared" si="0"/>
        <v>013</v>
      </c>
      <c r="B13" t="s">
        <v>70</v>
      </c>
      <c r="C13">
        <v>2</v>
      </c>
      <c r="D13">
        <v>3.43</v>
      </c>
    </row>
    <row r="14" spans="1:4" x14ac:dyDescent="0.25">
      <c r="A14" t="str">
        <f t="shared" si="0"/>
        <v>014</v>
      </c>
      <c r="B14" t="s">
        <v>71</v>
      </c>
      <c r="C14">
        <v>6</v>
      </c>
      <c r="D14">
        <v>3.43</v>
      </c>
    </row>
    <row r="15" spans="1:4" x14ac:dyDescent="0.25">
      <c r="A15" t="str">
        <f t="shared" si="0"/>
        <v>015</v>
      </c>
      <c r="B15" t="s">
        <v>72</v>
      </c>
      <c r="C15">
        <v>6</v>
      </c>
      <c r="D15">
        <v>3.43</v>
      </c>
    </row>
    <row r="16" spans="1:4" x14ac:dyDescent="0.25">
      <c r="A16" t="str">
        <f t="shared" si="0"/>
        <v>016</v>
      </c>
      <c r="B16" t="s">
        <v>73</v>
      </c>
      <c r="C16">
        <v>8</v>
      </c>
      <c r="D16">
        <v>3.43</v>
      </c>
    </row>
    <row r="17" spans="1:4" x14ac:dyDescent="0.25">
      <c r="A17" t="str">
        <f t="shared" si="0"/>
        <v>017</v>
      </c>
      <c r="B17" t="s">
        <v>74</v>
      </c>
      <c r="C17">
        <v>14</v>
      </c>
      <c r="D17">
        <v>3.43</v>
      </c>
    </row>
    <row r="18" spans="1:4" x14ac:dyDescent="0.25">
      <c r="A18" t="str">
        <f t="shared" si="0"/>
        <v>021</v>
      </c>
      <c r="B18" t="s">
        <v>77</v>
      </c>
      <c r="C18">
        <v>6</v>
      </c>
      <c r="D18">
        <v>3.43</v>
      </c>
    </row>
    <row r="19" spans="1:4" x14ac:dyDescent="0.25">
      <c r="A19" t="str">
        <f t="shared" si="0"/>
        <v>024</v>
      </c>
      <c r="B19" t="s">
        <v>79</v>
      </c>
      <c r="C19">
        <v>73</v>
      </c>
      <c r="D19">
        <v>3.43</v>
      </c>
    </row>
    <row r="20" spans="1:4" x14ac:dyDescent="0.25">
      <c r="A20" t="str">
        <f t="shared" si="0"/>
        <v>025</v>
      </c>
      <c r="B20" t="s">
        <v>237</v>
      </c>
      <c r="C20">
        <v>7</v>
      </c>
      <c r="D20">
        <v>3.43</v>
      </c>
    </row>
    <row r="21" spans="1:4" x14ac:dyDescent="0.25">
      <c r="A21" t="str">
        <f t="shared" si="0"/>
        <v>038</v>
      </c>
      <c r="B21" t="s">
        <v>80</v>
      </c>
      <c r="C21">
        <v>36</v>
      </c>
      <c r="D21">
        <v>3.43</v>
      </c>
    </row>
    <row r="22" spans="1:4" x14ac:dyDescent="0.25">
      <c r="A22" t="str">
        <f t="shared" si="0"/>
        <v>041</v>
      </c>
      <c r="B22" t="s">
        <v>81</v>
      </c>
      <c r="C22">
        <v>13</v>
      </c>
      <c r="D22">
        <v>3.43</v>
      </c>
    </row>
    <row r="23" spans="1:4" x14ac:dyDescent="0.25">
      <c r="A23" t="str">
        <f t="shared" si="0"/>
        <v>042</v>
      </c>
      <c r="B23" t="s">
        <v>238</v>
      </c>
      <c r="C23">
        <v>10</v>
      </c>
      <c r="D23">
        <v>3.43</v>
      </c>
    </row>
    <row r="24" spans="1:4" x14ac:dyDescent="0.25">
      <c r="A24" t="str">
        <f t="shared" si="0"/>
        <v>043</v>
      </c>
      <c r="B24" t="s">
        <v>82</v>
      </c>
      <c r="C24">
        <v>4</v>
      </c>
      <c r="D24">
        <v>3.43</v>
      </c>
    </row>
    <row r="25" spans="1:4" x14ac:dyDescent="0.25">
      <c r="A25" t="str">
        <f t="shared" si="0"/>
        <v>044</v>
      </c>
      <c r="B25" t="s">
        <v>239</v>
      </c>
      <c r="C25">
        <v>15</v>
      </c>
      <c r="D25">
        <v>3.43</v>
      </c>
    </row>
    <row r="26" spans="1:4" x14ac:dyDescent="0.25">
      <c r="A26" t="str">
        <f t="shared" si="0"/>
        <v>045</v>
      </c>
      <c r="B26" t="s">
        <v>83</v>
      </c>
      <c r="C26">
        <v>6</v>
      </c>
      <c r="D26">
        <v>3.43</v>
      </c>
    </row>
    <row r="27" spans="1:4" x14ac:dyDescent="0.25">
      <c r="A27" t="str">
        <f t="shared" si="0"/>
        <v>046</v>
      </c>
      <c r="B27" t="s">
        <v>330</v>
      </c>
      <c r="C27">
        <v>8</v>
      </c>
      <c r="D27">
        <v>3.43</v>
      </c>
    </row>
    <row r="28" spans="1:4" x14ac:dyDescent="0.25">
      <c r="A28" t="str">
        <f t="shared" si="0"/>
        <v>051</v>
      </c>
      <c r="B28" t="s">
        <v>86</v>
      </c>
      <c r="C28">
        <v>2</v>
      </c>
      <c r="D28">
        <v>3.43</v>
      </c>
    </row>
    <row r="29" spans="1:4" x14ac:dyDescent="0.25">
      <c r="A29" t="str">
        <f t="shared" si="0"/>
        <v>052</v>
      </c>
      <c r="B29" t="s">
        <v>87</v>
      </c>
      <c r="C29">
        <v>21</v>
      </c>
      <c r="D29">
        <v>3.43</v>
      </c>
    </row>
    <row r="30" spans="1:4" x14ac:dyDescent="0.25">
      <c r="A30" t="str">
        <f t="shared" si="0"/>
        <v>056</v>
      </c>
      <c r="B30" t="s">
        <v>88</v>
      </c>
      <c r="C30">
        <v>6</v>
      </c>
      <c r="D30">
        <v>3.43</v>
      </c>
    </row>
    <row r="31" spans="1:4" x14ac:dyDescent="0.25">
      <c r="A31" t="str">
        <f t="shared" si="0"/>
        <v>058</v>
      </c>
      <c r="B31" t="s">
        <v>89</v>
      </c>
      <c r="C31">
        <v>10</v>
      </c>
      <c r="D31">
        <v>3.43</v>
      </c>
    </row>
    <row r="32" spans="1:4" x14ac:dyDescent="0.25">
      <c r="A32" t="str">
        <f t="shared" si="0"/>
        <v>059</v>
      </c>
      <c r="B32" t="s">
        <v>241</v>
      </c>
      <c r="C32">
        <v>2</v>
      </c>
      <c r="D32">
        <v>3.43</v>
      </c>
    </row>
    <row r="33" spans="1:4" x14ac:dyDescent="0.25">
      <c r="A33" t="str">
        <f t="shared" si="0"/>
        <v>061</v>
      </c>
      <c r="B33" t="s">
        <v>90</v>
      </c>
      <c r="C33">
        <v>14</v>
      </c>
      <c r="D33">
        <v>3.43</v>
      </c>
    </row>
    <row r="34" spans="1:4" x14ac:dyDescent="0.25">
      <c r="A34" t="str">
        <f t="shared" si="0"/>
        <v>064</v>
      </c>
      <c r="B34" t="s">
        <v>91</v>
      </c>
      <c r="C34">
        <v>2</v>
      </c>
      <c r="D34">
        <v>3.43</v>
      </c>
    </row>
    <row r="35" spans="1:4" x14ac:dyDescent="0.25">
      <c r="A35" t="str">
        <f t="shared" si="0"/>
        <v>067</v>
      </c>
      <c r="B35" t="s">
        <v>243</v>
      </c>
      <c r="C35">
        <v>18</v>
      </c>
      <c r="D35">
        <v>3.43</v>
      </c>
    </row>
    <row r="36" spans="1:4" x14ac:dyDescent="0.25">
      <c r="A36" t="str">
        <f t="shared" si="0"/>
        <v>068</v>
      </c>
      <c r="B36" t="s">
        <v>244</v>
      </c>
      <c r="C36">
        <v>4</v>
      </c>
      <c r="D36">
        <v>3.43</v>
      </c>
    </row>
    <row r="37" spans="1:4" x14ac:dyDescent="0.25">
      <c r="A37" t="str">
        <f t="shared" si="0"/>
        <v>069</v>
      </c>
      <c r="B37" t="s">
        <v>93</v>
      </c>
      <c r="C37">
        <v>6</v>
      </c>
      <c r="D37">
        <v>3.43</v>
      </c>
    </row>
    <row r="38" spans="1:4" x14ac:dyDescent="0.25">
      <c r="A38" t="str">
        <f t="shared" si="0"/>
        <v>070</v>
      </c>
      <c r="B38" t="s">
        <v>94</v>
      </c>
      <c r="C38">
        <v>3</v>
      </c>
      <c r="D38">
        <v>3.43</v>
      </c>
    </row>
    <row r="39" spans="1:4" x14ac:dyDescent="0.25">
      <c r="A39" t="str">
        <f t="shared" si="0"/>
        <v>073</v>
      </c>
      <c r="B39" t="s">
        <v>245</v>
      </c>
      <c r="C39">
        <v>10</v>
      </c>
      <c r="D39">
        <v>3.43</v>
      </c>
    </row>
    <row r="40" spans="1:4" x14ac:dyDescent="0.25">
      <c r="A40" t="str">
        <f t="shared" si="0"/>
        <v>077</v>
      </c>
      <c r="B40" t="s">
        <v>96</v>
      </c>
      <c r="C40">
        <v>17</v>
      </c>
      <c r="D40">
        <v>3.43</v>
      </c>
    </row>
    <row r="41" spans="1:4" x14ac:dyDescent="0.25">
      <c r="A41" t="str">
        <f t="shared" si="0"/>
        <v>078</v>
      </c>
      <c r="B41" t="s">
        <v>247</v>
      </c>
      <c r="C41">
        <v>8</v>
      </c>
      <c r="D41">
        <v>3.43</v>
      </c>
    </row>
    <row r="42" spans="1:4" x14ac:dyDescent="0.25">
      <c r="A42" t="str">
        <f t="shared" si="0"/>
        <v>079</v>
      </c>
      <c r="B42" t="s">
        <v>97</v>
      </c>
      <c r="C42">
        <v>12</v>
      </c>
      <c r="D42">
        <v>3.43</v>
      </c>
    </row>
    <row r="43" spans="1:4" x14ac:dyDescent="0.25">
      <c r="A43" t="str">
        <f t="shared" si="0"/>
        <v>080</v>
      </c>
      <c r="B43" t="s">
        <v>248</v>
      </c>
      <c r="C43">
        <v>4</v>
      </c>
      <c r="D43">
        <v>3.43</v>
      </c>
    </row>
    <row r="44" spans="1:4" x14ac:dyDescent="0.25">
      <c r="A44" t="str">
        <f t="shared" si="0"/>
        <v>081</v>
      </c>
      <c r="B44" t="s">
        <v>249</v>
      </c>
      <c r="C44">
        <v>7</v>
      </c>
      <c r="D44">
        <v>3.43</v>
      </c>
    </row>
    <row r="45" spans="1:4" x14ac:dyDescent="0.25">
      <c r="A45" t="str">
        <f t="shared" si="0"/>
        <v>083</v>
      </c>
      <c r="B45" t="s">
        <v>98</v>
      </c>
      <c r="C45">
        <v>25</v>
      </c>
      <c r="D45">
        <v>3.43</v>
      </c>
    </row>
    <row r="46" spans="1:4" x14ac:dyDescent="0.25">
      <c r="A46" t="str">
        <f t="shared" si="0"/>
        <v>085</v>
      </c>
      <c r="B46" t="s">
        <v>251</v>
      </c>
      <c r="C46">
        <v>7</v>
      </c>
      <c r="D46">
        <v>3.43</v>
      </c>
    </row>
    <row r="47" spans="1:4" x14ac:dyDescent="0.25">
      <c r="A47" t="str">
        <f t="shared" si="0"/>
        <v>094</v>
      </c>
      <c r="B47" t="s">
        <v>100</v>
      </c>
      <c r="C47">
        <v>1</v>
      </c>
      <c r="D47">
        <v>3.43</v>
      </c>
    </row>
    <row r="48" spans="1:4" x14ac:dyDescent="0.25">
      <c r="A48" t="str">
        <f t="shared" si="0"/>
        <v>095</v>
      </c>
      <c r="B48" t="s">
        <v>253</v>
      </c>
      <c r="C48">
        <v>12</v>
      </c>
      <c r="D48">
        <v>3.43</v>
      </c>
    </row>
    <row r="49" spans="1:4" x14ac:dyDescent="0.25">
      <c r="A49" t="str">
        <f t="shared" si="0"/>
        <v>096</v>
      </c>
      <c r="B49" t="s">
        <v>254</v>
      </c>
      <c r="C49">
        <v>20</v>
      </c>
      <c r="D49">
        <v>3.43</v>
      </c>
    </row>
    <row r="50" spans="1:4" x14ac:dyDescent="0.25">
      <c r="A50" t="str">
        <f t="shared" si="0"/>
        <v>097</v>
      </c>
      <c r="B50" t="s">
        <v>101</v>
      </c>
      <c r="C50">
        <v>8</v>
      </c>
      <c r="D50">
        <v>3.43</v>
      </c>
    </row>
    <row r="51" spans="1:4" x14ac:dyDescent="0.25">
      <c r="A51" t="str">
        <f t="shared" si="0"/>
        <v>098</v>
      </c>
      <c r="B51" t="s">
        <v>102</v>
      </c>
      <c r="C51">
        <v>36</v>
      </c>
      <c r="D51">
        <v>3.43</v>
      </c>
    </row>
    <row r="52" spans="1:4" x14ac:dyDescent="0.25">
      <c r="A52" t="str">
        <f t="shared" si="0"/>
        <v>100</v>
      </c>
      <c r="B52" t="s">
        <v>255</v>
      </c>
      <c r="C52">
        <v>12</v>
      </c>
      <c r="D52">
        <v>3.43</v>
      </c>
    </row>
    <row r="53" spans="1:4" x14ac:dyDescent="0.25">
      <c r="A53" t="str">
        <f t="shared" si="0"/>
        <v>101</v>
      </c>
      <c r="B53" t="s">
        <v>256</v>
      </c>
      <c r="C53">
        <v>21</v>
      </c>
      <c r="D53">
        <v>3.43</v>
      </c>
    </row>
    <row r="54" spans="1:4" x14ac:dyDescent="0.25">
      <c r="A54" t="str">
        <f t="shared" si="0"/>
        <v>103</v>
      </c>
      <c r="B54" t="s">
        <v>104</v>
      </c>
      <c r="C54">
        <v>25</v>
      </c>
      <c r="D54">
        <v>3.43</v>
      </c>
    </row>
    <row r="55" spans="1:4" x14ac:dyDescent="0.25">
      <c r="A55" t="str">
        <f t="shared" si="0"/>
        <v>104</v>
      </c>
      <c r="B55" t="s">
        <v>339</v>
      </c>
      <c r="C55">
        <v>2</v>
      </c>
      <c r="D55">
        <v>3.43</v>
      </c>
    </row>
    <row r="56" spans="1:4" x14ac:dyDescent="0.25">
      <c r="A56" t="str">
        <f t="shared" si="0"/>
        <v>106</v>
      </c>
      <c r="B56" t="s">
        <v>105</v>
      </c>
      <c r="C56">
        <v>4</v>
      </c>
      <c r="D56">
        <v>3.43</v>
      </c>
    </row>
    <row r="57" spans="1:4" x14ac:dyDescent="0.25">
      <c r="A57" t="str">
        <f t="shared" si="0"/>
        <v>108</v>
      </c>
      <c r="B57" t="s">
        <v>106</v>
      </c>
      <c r="C57">
        <v>5</v>
      </c>
      <c r="D57">
        <v>3.43</v>
      </c>
    </row>
    <row r="58" spans="1:4" x14ac:dyDescent="0.25">
      <c r="A58" t="str">
        <f t="shared" si="0"/>
        <v>109</v>
      </c>
      <c r="B58" t="s">
        <v>107</v>
      </c>
      <c r="C58">
        <v>4</v>
      </c>
      <c r="D58">
        <v>3.43</v>
      </c>
    </row>
    <row r="59" spans="1:4" x14ac:dyDescent="0.25">
      <c r="A59" t="str">
        <f t="shared" si="0"/>
        <v>110</v>
      </c>
      <c r="B59" t="s">
        <v>108</v>
      </c>
      <c r="C59">
        <v>3</v>
      </c>
      <c r="D59">
        <v>3.43</v>
      </c>
    </row>
    <row r="60" spans="1:4" x14ac:dyDescent="0.25">
      <c r="A60" t="str">
        <f t="shared" si="0"/>
        <v>111</v>
      </c>
      <c r="B60" t="s">
        <v>109</v>
      </c>
      <c r="C60">
        <v>24</v>
      </c>
      <c r="D60">
        <v>3.43</v>
      </c>
    </row>
    <row r="61" spans="1:4" x14ac:dyDescent="0.25">
      <c r="A61" t="str">
        <f t="shared" si="0"/>
        <v>114</v>
      </c>
      <c r="B61" t="s">
        <v>110</v>
      </c>
      <c r="C61">
        <v>7</v>
      </c>
      <c r="D61">
        <v>3.43</v>
      </c>
    </row>
    <row r="62" spans="1:4" x14ac:dyDescent="0.25">
      <c r="A62" t="str">
        <f t="shared" si="0"/>
        <v>116</v>
      </c>
      <c r="B62" t="s">
        <v>112</v>
      </c>
      <c r="C62">
        <v>12</v>
      </c>
      <c r="D62">
        <v>3.43</v>
      </c>
    </row>
    <row r="63" spans="1:4" x14ac:dyDescent="0.25">
      <c r="A63" t="str">
        <f t="shared" si="0"/>
        <v>117</v>
      </c>
      <c r="B63" t="s">
        <v>113</v>
      </c>
      <c r="C63">
        <v>10</v>
      </c>
      <c r="D63">
        <v>3.43</v>
      </c>
    </row>
    <row r="64" spans="1:4" x14ac:dyDescent="0.25">
      <c r="A64" t="str">
        <f t="shared" si="0"/>
        <v>118</v>
      </c>
      <c r="B64" t="s">
        <v>114</v>
      </c>
      <c r="C64">
        <v>32</v>
      </c>
      <c r="D64">
        <v>3.43</v>
      </c>
    </row>
    <row r="65" spans="1:4" x14ac:dyDescent="0.25">
      <c r="A65" t="str">
        <f t="shared" si="0"/>
        <v>120</v>
      </c>
      <c r="B65" t="s">
        <v>259</v>
      </c>
      <c r="C65">
        <v>16</v>
      </c>
      <c r="D65">
        <v>3.43</v>
      </c>
    </row>
    <row r="66" spans="1:4" x14ac:dyDescent="0.25">
      <c r="A66" t="str">
        <f t="shared" si="0"/>
        <v>125</v>
      </c>
      <c r="B66" t="s">
        <v>115</v>
      </c>
      <c r="C66">
        <v>7</v>
      </c>
      <c r="D66">
        <v>3.43</v>
      </c>
    </row>
    <row r="67" spans="1:4" x14ac:dyDescent="0.25">
      <c r="A67" t="str">
        <f t="shared" ref="A67:A130" si="1">MID(B67,8,3)</f>
        <v>126</v>
      </c>
      <c r="B67" t="s">
        <v>262</v>
      </c>
      <c r="C67">
        <v>3</v>
      </c>
      <c r="D67">
        <v>3.43</v>
      </c>
    </row>
    <row r="68" spans="1:4" x14ac:dyDescent="0.25">
      <c r="A68" t="str">
        <f t="shared" si="1"/>
        <v>131</v>
      </c>
      <c r="B68" t="s">
        <v>317</v>
      </c>
      <c r="C68">
        <v>15</v>
      </c>
      <c r="D68">
        <v>3.43</v>
      </c>
    </row>
    <row r="69" spans="1:4" x14ac:dyDescent="0.25">
      <c r="A69" t="str">
        <f t="shared" si="1"/>
        <v>132</v>
      </c>
      <c r="B69" t="s">
        <v>119</v>
      </c>
      <c r="C69">
        <v>20</v>
      </c>
      <c r="D69">
        <v>3.43</v>
      </c>
    </row>
    <row r="70" spans="1:4" x14ac:dyDescent="0.25">
      <c r="A70" t="str">
        <f t="shared" si="1"/>
        <v>133</v>
      </c>
      <c r="B70" t="s">
        <v>120</v>
      </c>
      <c r="C70">
        <v>17</v>
      </c>
      <c r="D70">
        <v>3.43</v>
      </c>
    </row>
    <row r="71" spans="1:4" x14ac:dyDescent="0.25">
      <c r="A71" t="str">
        <f t="shared" si="1"/>
        <v>134</v>
      </c>
      <c r="B71" t="s">
        <v>121</v>
      </c>
      <c r="C71">
        <v>12</v>
      </c>
      <c r="D71">
        <v>3.43</v>
      </c>
    </row>
    <row r="72" spans="1:4" x14ac:dyDescent="0.25">
      <c r="A72" t="str">
        <f t="shared" si="1"/>
        <v>135</v>
      </c>
      <c r="B72" t="s">
        <v>263</v>
      </c>
      <c r="C72">
        <v>6</v>
      </c>
      <c r="D72">
        <v>3.43</v>
      </c>
    </row>
    <row r="73" spans="1:4" x14ac:dyDescent="0.25">
      <c r="A73" t="str">
        <f t="shared" si="1"/>
        <v>136</v>
      </c>
      <c r="B73" t="s">
        <v>122</v>
      </c>
      <c r="C73">
        <v>12</v>
      </c>
      <c r="D73">
        <v>3.43</v>
      </c>
    </row>
    <row r="74" spans="1:4" x14ac:dyDescent="0.25">
      <c r="A74" t="str">
        <f t="shared" si="1"/>
        <v>139</v>
      </c>
      <c r="B74" t="s">
        <v>123</v>
      </c>
      <c r="C74">
        <v>16</v>
      </c>
      <c r="D74">
        <v>3.43</v>
      </c>
    </row>
    <row r="75" spans="1:4" x14ac:dyDescent="0.25">
      <c r="A75" t="str">
        <f t="shared" si="1"/>
        <v>140</v>
      </c>
      <c r="B75" t="s">
        <v>124</v>
      </c>
      <c r="C75">
        <v>16</v>
      </c>
      <c r="D75">
        <v>3.43</v>
      </c>
    </row>
    <row r="76" spans="1:4" x14ac:dyDescent="0.25">
      <c r="A76" t="str">
        <f t="shared" si="1"/>
        <v>141</v>
      </c>
      <c r="B76" t="s">
        <v>265</v>
      </c>
      <c r="C76">
        <v>11</v>
      </c>
      <c r="D76">
        <v>3.43</v>
      </c>
    </row>
    <row r="77" spans="1:4" x14ac:dyDescent="0.25">
      <c r="A77" t="str">
        <f t="shared" si="1"/>
        <v>144</v>
      </c>
      <c r="B77" t="s">
        <v>126</v>
      </c>
      <c r="C77">
        <v>9</v>
      </c>
      <c r="D77">
        <v>3.43</v>
      </c>
    </row>
    <row r="78" spans="1:4" x14ac:dyDescent="0.25">
      <c r="A78" t="str">
        <f t="shared" si="1"/>
        <v>148</v>
      </c>
      <c r="B78" t="s">
        <v>127</v>
      </c>
      <c r="C78">
        <v>6</v>
      </c>
      <c r="D78">
        <v>3.43</v>
      </c>
    </row>
    <row r="79" spans="1:4" x14ac:dyDescent="0.25">
      <c r="A79" t="str">
        <f t="shared" si="1"/>
        <v>150</v>
      </c>
      <c r="B79" t="s">
        <v>128</v>
      </c>
      <c r="C79">
        <v>9</v>
      </c>
      <c r="D79">
        <v>3.43</v>
      </c>
    </row>
    <row r="80" spans="1:4" x14ac:dyDescent="0.25">
      <c r="A80" t="str">
        <f t="shared" si="1"/>
        <v>151</v>
      </c>
      <c r="B80" t="s">
        <v>320</v>
      </c>
      <c r="C80">
        <v>3</v>
      </c>
      <c r="D80">
        <v>3.43</v>
      </c>
    </row>
    <row r="81" spans="1:4" x14ac:dyDescent="0.25">
      <c r="A81" t="str">
        <f t="shared" si="1"/>
        <v>153</v>
      </c>
      <c r="B81" t="s">
        <v>268</v>
      </c>
      <c r="C81">
        <v>37</v>
      </c>
      <c r="D81">
        <v>3.43</v>
      </c>
    </row>
    <row r="82" spans="1:4" x14ac:dyDescent="0.25">
      <c r="A82" t="str">
        <f t="shared" si="1"/>
        <v>156</v>
      </c>
      <c r="B82" t="s">
        <v>129</v>
      </c>
      <c r="C82">
        <v>12</v>
      </c>
      <c r="D82">
        <v>3.43</v>
      </c>
    </row>
    <row r="83" spans="1:4" x14ac:dyDescent="0.25">
      <c r="A83" t="str">
        <f t="shared" si="1"/>
        <v>158</v>
      </c>
      <c r="B83" t="s">
        <v>130</v>
      </c>
      <c r="C83">
        <v>12</v>
      </c>
      <c r="D83">
        <v>3.43</v>
      </c>
    </row>
    <row r="84" spans="1:4" x14ac:dyDescent="0.25">
      <c r="A84" t="str">
        <f t="shared" si="1"/>
        <v>159</v>
      </c>
      <c r="B84" t="s">
        <v>321</v>
      </c>
      <c r="C84">
        <v>9</v>
      </c>
      <c r="D84">
        <v>3.43</v>
      </c>
    </row>
    <row r="85" spans="1:4" x14ac:dyDescent="0.25">
      <c r="A85" t="str">
        <f t="shared" si="1"/>
        <v>160</v>
      </c>
      <c r="B85" t="s">
        <v>269</v>
      </c>
      <c r="C85">
        <v>10</v>
      </c>
      <c r="D85">
        <v>3.43</v>
      </c>
    </row>
    <row r="86" spans="1:4" x14ac:dyDescent="0.25">
      <c r="A86" t="str">
        <f t="shared" si="1"/>
        <v>162</v>
      </c>
      <c r="B86" t="s">
        <v>132</v>
      </c>
      <c r="C86">
        <v>36</v>
      </c>
      <c r="D86">
        <v>3.43</v>
      </c>
    </row>
    <row r="87" spans="1:4" x14ac:dyDescent="0.25">
      <c r="A87" t="str">
        <f t="shared" si="1"/>
        <v>163</v>
      </c>
      <c r="B87" t="s">
        <v>133</v>
      </c>
      <c r="C87">
        <v>9</v>
      </c>
      <c r="D87">
        <v>3.43</v>
      </c>
    </row>
    <row r="88" spans="1:4" x14ac:dyDescent="0.25">
      <c r="A88" t="str">
        <f t="shared" si="1"/>
        <v>164</v>
      </c>
      <c r="B88" t="s">
        <v>134</v>
      </c>
      <c r="C88">
        <v>15</v>
      </c>
      <c r="D88">
        <v>3.43</v>
      </c>
    </row>
    <row r="89" spans="1:4" x14ac:dyDescent="0.25">
      <c r="A89" t="str">
        <f t="shared" si="1"/>
        <v>165</v>
      </c>
      <c r="B89" t="s">
        <v>135</v>
      </c>
      <c r="C89">
        <v>6</v>
      </c>
      <c r="D89">
        <v>3.43</v>
      </c>
    </row>
    <row r="90" spans="1:4" x14ac:dyDescent="0.25">
      <c r="A90" t="str">
        <f t="shared" si="1"/>
        <v>166</v>
      </c>
      <c r="B90" t="s">
        <v>270</v>
      </c>
      <c r="C90">
        <v>3</v>
      </c>
      <c r="D90">
        <v>3.43</v>
      </c>
    </row>
    <row r="91" spans="1:4" x14ac:dyDescent="0.25">
      <c r="A91" t="str">
        <f t="shared" si="1"/>
        <v>167</v>
      </c>
      <c r="B91" t="s">
        <v>136</v>
      </c>
      <c r="C91">
        <v>10</v>
      </c>
      <c r="D91">
        <v>3.43</v>
      </c>
    </row>
    <row r="92" spans="1:4" x14ac:dyDescent="0.25">
      <c r="A92" t="str">
        <f t="shared" si="1"/>
        <v>168</v>
      </c>
      <c r="B92" t="s">
        <v>137</v>
      </c>
      <c r="C92">
        <v>49</v>
      </c>
      <c r="D92">
        <v>3.43</v>
      </c>
    </row>
    <row r="93" spans="1:4" x14ac:dyDescent="0.25">
      <c r="A93" t="str">
        <f t="shared" si="1"/>
        <v>169</v>
      </c>
      <c r="B93" t="s">
        <v>138</v>
      </c>
      <c r="C93">
        <v>14</v>
      </c>
      <c r="D93">
        <v>3.43</v>
      </c>
    </row>
    <row r="94" spans="1:4" x14ac:dyDescent="0.25">
      <c r="A94" t="str">
        <f t="shared" si="1"/>
        <v>170</v>
      </c>
      <c r="B94" t="s">
        <v>271</v>
      </c>
      <c r="C94">
        <v>2</v>
      </c>
      <c r="D94">
        <v>3.43</v>
      </c>
    </row>
    <row r="95" spans="1:4" x14ac:dyDescent="0.25">
      <c r="A95" t="str">
        <f t="shared" si="1"/>
        <v>172</v>
      </c>
      <c r="B95" t="s">
        <v>273</v>
      </c>
      <c r="C95">
        <v>7</v>
      </c>
      <c r="D95">
        <v>3.43</v>
      </c>
    </row>
    <row r="96" spans="1:4" x14ac:dyDescent="0.25">
      <c r="A96" t="str">
        <f t="shared" si="1"/>
        <v>174</v>
      </c>
      <c r="B96" t="s">
        <v>274</v>
      </c>
      <c r="C96">
        <v>16</v>
      </c>
      <c r="D96">
        <v>3.43</v>
      </c>
    </row>
    <row r="97" spans="1:4" x14ac:dyDescent="0.25">
      <c r="A97" t="str">
        <f t="shared" si="1"/>
        <v>176</v>
      </c>
      <c r="B97" t="s">
        <v>140</v>
      </c>
      <c r="C97">
        <v>16</v>
      </c>
      <c r="D97">
        <v>3.43</v>
      </c>
    </row>
    <row r="98" spans="1:4" x14ac:dyDescent="0.25">
      <c r="A98" t="str">
        <f t="shared" si="1"/>
        <v>177</v>
      </c>
      <c r="B98" t="s">
        <v>141</v>
      </c>
      <c r="C98">
        <v>8</v>
      </c>
      <c r="D98">
        <v>3.43</v>
      </c>
    </row>
    <row r="99" spans="1:4" x14ac:dyDescent="0.25">
      <c r="A99" t="str">
        <f t="shared" si="1"/>
        <v>112</v>
      </c>
      <c r="B99" t="s">
        <v>258</v>
      </c>
      <c r="C99">
        <v>4</v>
      </c>
      <c r="D99">
        <v>3.43</v>
      </c>
    </row>
    <row r="100" spans="1:4" x14ac:dyDescent="0.25">
      <c r="A100" t="str">
        <f t="shared" si="1"/>
        <v>181</v>
      </c>
      <c r="B100" t="s">
        <v>143</v>
      </c>
      <c r="C100">
        <v>8</v>
      </c>
      <c r="D100">
        <v>3.43</v>
      </c>
    </row>
    <row r="101" spans="1:4" x14ac:dyDescent="0.25">
      <c r="A101" t="str">
        <f t="shared" si="1"/>
        <v>182</v>
      </c>
      <c r="B101" t="s">
        <v>144</v>
      </c>
      <c r="C101">
        <v>14</v>
      </c>
      <c r="D101">
        <v>3.43</v>
      </c>
    </row>
    <row r="102" spans="1:4" x14ac:dyDescent="0.25">
      <c r="A102" t="str">
        <f t="shared" si="1"/>
        <v>183</v>
      </c>
      <c r="B102" t="s">
        <v>276</v>
      </c>
      <c r="C102">
        <v>2</v>
      </c>
      <c r="D102">
        <v>3.43</v>
      </c>
    </row>
    <row r="103" spans="1:4" x14ac:dyDescent="0.25">
      <c r="A103" t="str">
        <f t="shared" si="1"/>
        <v>184</v>
      </c>
      <c r="B103" t="s">
        <v>145</v>
      </c>
      <c r="C103">
        <v>10</v>
      </c>
      <c r="D103">
        <v>3.43</v>
      </c>
    </row>
    <row r="104" spans="1:4" x14ac:dyDescent="0.25">
      <c r="A104" t="str">
        <f t="shared" si="1"/>
        <v>187</v>
      </c>
      <c r="B104" t="s">
        <v>277</v>
      </c>
      <c r="C104">
        <v>3</v>
      </c>
      <c r="D104">
        <v>3.43</v>
      </c>
    </row>
    <row r="105" spans="1:4" x14ac:dyDescent="0.25">
      <c r="A105" t="str">
        <f t="shared" si="1"/>
        <v>189</v>
      </c>
      <c r="B105" t="s">
        <v>147</v>
      </c>
      <c r="C105">
        <v>10</v>
      </c>
      <c r="D105">
        <v>3.43</v>
      </c>
    </row>
    <row r="106" spans="1:4" x14ac:dyDescent="0.25">
      <c r="A106" t="str">
        <f t="shared" si="1"/>
        <v>190</v>
      </c>
      <c r="B106" t="s">
        <v>148</v>
      </c>
      <c r="C106">
        <v>7</v>
      </c>
      <c r="D106">
        <v>3.43</v>
      </c>
    </row>
    <row r="107" spans="1:4" x14ac:dyDescent="0.25">
      <c r="A107" t="str">
        <f t="shared" si="1"/>
        <v>192</v>
      </c>
      <c r="B107" t="s">
        <v>149</v>
      </c>
      <c r="C107">
        <v>6</v>
      </c>
      <c r="D107">
        <v>3.43</v>
      </c>
    </row>
    <row r="108" spans="1:4" x14ac:dyDescent="0.25">
      <c r="A108" t="str">
        <f t="shared" si="1"/>
        <v>194</v>
      </c>
      <c r="B108" t="s">
        <v>150</v>
      </c>
      <c r="C108">
        <v>15</v>
      </c>
      <c r="D108">
        <v>3.43</v>
      </c>
    </row>
    <row r="109" spans="1:4" x14ac:dyDescent="0.25">
      <c r="A109" t="str">
        <f t="shared" si="1"/>
        <v>199</v>
      </c>
      <c r="B109" t="s">
        <v>278</v>
      </c>
      <c r="C109">
        <v>17</v>
      </c>
      <c r="D109">
        <v>3.43</v>
      </c>
    </row>
    <row r="110" spans="1:4" x14ac:dyDescent="0.25">
      <c r="A110" t="str">
        <f t="shared" si="1"/>
        <v>203</v>
      </c>
      <c r="B110" t="s">
        <v>154</v>
      </c>
      <c r="C110">
        <v>13</v>
      </c>
      <c r="D110">
        <v>3.43</v>
      </c>
    </row>
    <row r="111" spans="1:4" x14ac:dyDescent="0.25">
      <c r="A111" t="str">
        <f t="shared" si="1"/>
        <v>206</v>
      </c>
      <c r="B111" t="s">
        <v>280</v>
      </c>
      <c r="C111">
        <v>8</v>
      </c>
      <c r="D111">
        <v>3.43</v>
      </c>
    </row>
    <row r="112" spans="1:4" x14ac:dyDescent="0.25">
      <c r="A112" t="str">
        <f t="shared" si="1"/>
        <v>208</v>
      </c>
      <c r="B112" t="s">
        <v>156</v>
      </c>
      <c r="C112">
        <v>13</v>
      </c>
      <c r="D112">
        <v>3.43</v>
      </c>
    </row>
    <row r="113" spans="1:4" x14ac:dyDescent="0.25">
      <c r="A113" t="str">
        <f t="shared" si="1"/>
        <v>209</v>
      </c>
      <c r="B113" t="s">
        <v>157</v>
      </c>
      <c r="C113">
        <v>18</v>
      </c>
      <c r="D113">
        <v>3.43</v>
      </c>
    </row>
    <row r="114" spans="1:4" x14ac:dyDescent="0.25">
      <c r="A114" t="str">
        <f t="shared" si="1"/>
        <v>213</v>
      </c>
      <c r="B114" t="s">
        <v>160</v>
      </c>
      <c r="C114">
        <v>6</v>
      </c>
      <c r="D114">
        <v>3.43</v>
      </c>
    </row>
    <row r="115" spans="1:4" x14ac:dyDescent="0.25">
      <c r="A115" t="str">
        <f t="shared" si="1"/>
        <v>216</v>
      </c>
      <c r="B115" t="s">
        <v>162</v>
      </c>
      <c r="C115">
        <v>8</v>
      </c>
      <c r="D115">
        <v>3.43</v>
      </c>
    </row>
    <row r="116" spans="1:4" x14ac:dyDescent="0.25">
      <c r="A116" t="str">
        <f t="shared" si="1"/>
        <v>218</v>
      </c>
      <c r="B116" t="s">
        <v>163</v>
      </c>
      <c r="C116">
        <v>5</v>
      </c>
      <c r="D116">
        <v>3.43</v>
      </c>
    </row>
    <row r="117" spans="1:4" x14ac:dyDescent="0.25">
      <c r="A117" t="str">
        <f t="shared" si="1"/>
        <v>219</v>
      </c>
      <c r="B117" t="s">
        <v>282</v>
      </c>
      <c r="C117">
        <v>6</v>
      </c>
      <c r="D117">
        <v>3.43</v>
      </c>
    </row>
    <row r="118" spans="1:4" x14ac:dyDescent="0.25">
      <c r="A118" t="str">
        <f t="shared" si="1"/>
        <v>220</v>
      </c>
      <c r="B118" t="s">
        <v>164</v>
      </c>
      <c r="C118">
        <v>22</v>
      </c>
      <c r="D118">
        <v>3.43</v>
      </c>
    </row>
    <row r="119" spans="1:4" x14ac:dyDescent="0.25">
      <c r="A119" t="str">
        <f t="shared" si="1"/>
        <v>222</v>
      </c>
      <c r="B119" t="s">
        <v>323</v>
      </c>
      <c r="C119">
        <v>20</v>
      </c>
      <c r="D119">
        <v>3.43</v>
      </c>
    </row>
    <row r="120" spans="1:4" x14ac:dyDescent="0.25">
      <c r="A120" t="str">
        <f t="shared" si="1"/>
        <v>223</v>
      </c>
      <c r="B120" t="s">
        <v>324</v>
      </c>
      <c r="C120">
        <v>5</v>
      </c>
      <c r="D120">
        <v>3.43</v>
      </c>
    </row>
    <row r="121" spans="1:4" x14ac:dyDescent="0.25">
      <c r="A121" t="str">
        <f t="shared" si="1"/>
        <v>224</v>
      </c>
      <c r="B121" t="s">
        <v>283</v>
      </c>
      <c r="C121">
        <v>4</v>
      </c>
      <c r="D121">
        <v>3.43</v>
      </c>
    </row>
    <row r="122" spans="1:4" x14ac:dyDescent="0.25">
      <c r="A122" t="str">
        <f t="shared" si="1"/>
        <v>225</v>
      </c>
      <c r="B122" t="s">
        <v>165</v>
      </c>
      <c r="C122">
        <v>14</v>
      </c>
      <c r="D122">
        <v>3.43</v>
      </c>
    </row>
    <row r="123" spans="1:4" x14ac:dyDescent="0.25">
      <c r="A123" t="str">
        <f t="shared" si="1"/>
        <v>227</v>
      </c>
      <c r="B123" t="s">
        <v>167</v>
      </c>
      <c r="C123">
        <v>20</v>
      </c>
      <c r="D123">
        <v>3.43</v>
      </c>
    </row>
    <row r="124" spans="1:4" x14ac:dyDescent="0.25">
      <c r="A124" t="str">
        <f t="shared" si="1"/>
        <v>228</v>
      </c>
      <c r="B124" t="s">
        <v>168</v>
      </c>
      <c r="C124">
        <v>25</v>
      </c>
      <c r="D124">
        <v>3.43</v>
      </c>
    </row>
    <row r="125" spans="1:4" x14ac:dyDescent="0.25">
      <c r="A125" t="str">
        <f t="shared" si="1"/>
        <v>231</v>
      </c>
      <c r="B125" t="s">
        <v>170</v>
      </c>
      <c r="C125">
        <v>33</v>
      </c>
      <c r="D125">
        <v>3.43</v>
      </c>
    </row>
    <row r="126" spans="1:4" x14ac:dyDescent="0.25">
      <c r="A126" t="str">
        <f t="shared" si="1"/>
        <v>232</v>
      </c>
      <c r="B126" t="s">
        <v>171</v>
      </c>
      <c r="C126">
        <v>8</v>
      </c>
      <c r="D126">
        <v>3.43</v>
      </c>
    </row>
    <row r="127" spans="1:4" x14ac:dyDescent="0.25">
      <c r="A127" t="str">
        <f t="shared" si="1"/>
        <v>233</v>
      </c>
      <c r="B127" t="s">
        <v>284</v>
      </c>
      <c r="C127">
        <v>3</v>
      </c>
      <c r="D127">
        <v>3.43</v>
      </c>
    </row>
    <row r="128" spans="1:4" x14ac:dyDescent="0.25">
      <c r="A128" t="str">
        <f t="shared" si="1"/>
        <v>234</v>
      </c>
      <c r="B128" t="s">
        <v>172</v>
      </c>
      <c r="C128">
        <v>7</v>
      </c>
      <c r="D128">
        <v>3.43</v>
      </c>
    </row>
    <row r="129" spans="1:4" x14ac:dyDescent="0.25">
      <c r="A129" t="str">
        <f t="shared" si="1"/>
        <v>235</v>
      </c>
      <c r="B129" t="s">
        <v>285</v>
      </c>
      <c r="C129">
        <v>4</v>
      </c>
      <c r="D129">
        <v>3.43</v>
      </c>
    </row>
    <row r="130" spans="1:4" x14ac:dyDescent="0.25">
      <c r="A130" t="str">
        <f t="shared" si="1"/>
        <v>240</v>
      </c>
      <c r="B130" t="s">
        <v>174</v>
      </c>
      <c r="C130">
        <v>8</v>
      </c>
      <c r="D130">
        <v>3.43</v>
      </c>
    </row>
    <row r="131" spans="1:4" x14ac:dyDescent="0.25">
      <c r="A131" t="str">
        <f t="shared" ref="A131:A194" si="2">MID(B131,8,3)</f>
        <v>242</v>
      </c>
      <c r="B131" t="s">
        <v>176</v>
      </c>
      <c r="C131">
        <v>8</v>
      </c>
      <c r="D131">
        <v>3.43</v>
      </c>
    </row>
    <row r="132" spans="1:4" x14ac:dyDescent="0.25">
      <c r="A132" t="str">
        <f t="shared" si="2"/>
        <v>243</v>
      </c>
      <c r="B132" t="s">
        <v>177</v>
      </c>
      <c r="C132">
        <v>6</v>
      </c>
      <c r="D132">
        <v>3.43</v>
      </c>
    </row>
    <row r="133" spans="1:4" x14ac:dyDescent="0.25">
      <c r="A133" t="str">
        <f t="shared" si="2"/>
        <v>244</v>
      </c>
      <c r="B133" t="s">
        <v>178</v>
      </c>
      <c r="C133">
        <v>9</v>
      </c>
      <c r="D133">
        <v>3.43</v>
      </c>
    </row>
    <row r="134" spans="1:4" x14ac:dyDescent="0.25">
      <c r="A134" t="str">
        <f t="shared" si="2"/>
        <v>246</v>
      </c>
      <c r="B134" t="s">
        <v>179</v>
      </c>
      <c r="C134">
        <v>14</v>
      </c>
      <c r="D134">
        <v>3.43</v>
      </c>
    </row>
    <row r="135" spans="1:4" x14ac:dyDescent="0.25">
      <c r="A135" t="str">
        <f t="shared" si="2"/>
        <v>247</v>
      </c>
      <c r="B135" t="s">
        <v>180</v>
      </c>
      <c r="C135">
        <v>2</v>
      </c>
      <c r="D135">
        <v>3.43</v>
      </c>
    </row>
    <row r="136" spans="1:4" x14ac:dyDescent="0.25">
      <c r="A136" t="str">
        <f t="shared" si="2"/>
        <v>248</v>
      </c>
      <c r="B136" t="s">
        <v>181</v>
      </c>
      <c r="C136">
        <v>2</v>
      </c>
      <c r="D136">
        <v>3.43</v>
      </c>
    </row>
    <row r="137" spans="1:4" x14ac:dyDescent="0.25">
      <c r="A137" t="str">
        <f t="shared" si="2"/>
        <v>249</v>
      </c>
      <c r="B137" t="s">
        <v>287</v>
      </c>
      <c r="C137">
        <v>8</v>
      </c>
      <c r="D137">
        <v>3.43</v>
      </c>
    </row>
    <row r="138" spans="1:4" x14ac:dyDescent="0.25">
      <c r="A138" t="str">
        <f t="shared" si="2"/>
        <v>250</v>
      </c>
      <c r="B138" t="s">
        <v>182</v>
      </c>
      <c r="C138">
        <v>6</v>
      </c>
      <c r="D138">
        <v>3.43</v>
      </c>
    </row>
    <row r="139" spans="1:4" x14ac:dyDescent="0.25">
      <c r="A139" t="str">
        <f t="shared" si="2"/>
        <v>251</v>
      </c>
      <c r="B139" t="s">
        <v>183</v>
      </c>
      <c r="C139">
        <v>8</v>
      </c>
      <c r="D139">
        <v>3.43</v>
      </c>
    </row>
    <row r="140" spans="1:4" x14ac:dyDescent="0.25">
      <c r="A140" t="str">
        <f t="shared" si="2"/>
        <v>252</v>
      </c>
      <c r="B140" t="s">
        <v>184</v>
      </c>
      <c r="C140">
        <v>5</v>
      </c>
      <c r="D140">
        <v>3.43</v>
      </c>
    </row>
    <row r="141" spans="1:4" x14ac:dyDescent="0.25">
      <c r="A141" t="str">
        <f t="shared" si="2"/>
        <v>254</v>
      </c>
      <c r="B141" t="s">
        <v>288</v>
      </c>
      <c r="C141">
        <v>20</v>
      </c>
      <c r="D141">
        <v>3.43</v>
      </c>
    </row>
    <row r="142" spans="1:4" x14ac:dyDescent="0.25">
      <c r="A142" t="str">
        <f t="shared" si="2"/>
        <v>255</v>
      </c>
      <c r="B142" t="s">
        <v>289</v>
      </c>
      <c r="C142">
        <v>7</v>
      </c>
      <c r="D142">
        <v>3.43</v>
      </c>
    </row>
    <row r="143" spans="1:4" x14ac:dyDescent="0.25">
      <c r="A143" t="str">
        <f t="shared" si="2"/>
        <v>257</v>
      </c>
      <c r="B143" t="s">
        <v>186</v>
      </c>
      <c r="C143">
        <v>4</v>
      </c>
      <c r="D143">
        <v>3.43</v>
      </c>
    </row>
    <row r="144" spans="1:4" x14ac:dyDescent="0.25">
      <c r="A144" t="str">
        <f t="shared" si="2"/>
        <v>258</v>
      </c>
      <c r="B144" t="s">
        <v>187</v>
      </c>
      <c r="C144">
        <v>11</v>
      </c>
      <c r="D144">
        <v>3.43</v>
      </c>
    </row>
    <row r="145" spans="1:4" x14ac:dyDescent="0.25">
      <c r="A145" t="str">
        <f t="shared" si="2"/>
        <v>259</v>
      </c>
      <c r="B145" t="s">
        <v>188</v>
      </c>
      <c r="C145">
        <v>7</v>
      </c>
      <c r="D145">
        <v>3.43</v>
      </c>
    </row>
    <row r="146" spans="1:4" x14ac:dyDescent="0.25">
      <c r="A146" t="str">
        <f t="shared" si="2"/>
        <v>260</v>
      </c>
      <c r="B146" t="s">
        <v>325</v>
      </c>
      <c r="C146">
        <v>2</v>
      </c>
      <c r="D146">
        <v>3.43</v>
      </c>
    </row>
    <row r="147" spans="1:4" x14ac:dyDescent="0.25">
      <c r="A147" t="str">
        <f t="shared" si="2"/>
        <v>261</v>
      </c>
      <c r="B147" t="s">
        <v>189</v>
      </c>
      <c r="C147">
        <v>14</v>
      </c>
      <c r="D147">
        <v>3.43</v>
      </c>
    </row>
    <row r="148" spans="1:4" x14ac:dyDescent="0.25">
      <c r="A148" t="str">
        <f t="shared" si="2"/>
        <v>266</v>
      </c>
      <c r="B148" t="s">
        <v>191</v>
      </c>
      <c r="C148">
        <v>12</v>
      </c>
      <c r="D148">
        <v>3.43</v>
      </c>
    </row>
    <row r="149" spans="1:4" x14ac:dyDescent="0.25">
      <c r="A149" t="str">
        <f t="shared" si="2"/>
        <v>267</v>
      </c>
      <c r="B149" t="s">
        <v>192</v>
      </c>
      <c r="C149">
        <v>6</v>
      </c>
      <c r="D149">
        <v>3.43</v>
      </c>
    </row>
    <row r="150" spans="1:4" x14ac:dyDescent="0.25">
      <c r="A150" t="str">
        <f t="shared" si="2"/>
        <v>268</v>
      </c>
      <c r="B150" t="s">
        <v>290</v>
      </c>
      <c r="C150">
        <v>12</v>
      </c>
      <c r="D150">
        <v>3.43</v>
      </c>
    </row>
    <row r="151" spans="1:4" x14ac:dyDescent="0.25">
      <c r="A151" t="str">
        <f t="shared" si="2"/>
        <v>269</v>
      </c>
      <c r="B151" t="s">
        <v>193</v>
      </c>
      <c r="C151">
        <v>18</v>
      </c>
      <c r="D151">
        <v>3.43</v>
      </c>
    </row>
    <row r="152" spans="1:4" x14ac:dyDescent="0.25">
      <c r="A152" t="str">
        <f t="shared" si="2"/>
        <v>273</v>
      </c>
      <c r="B152" t="s">
        <v>194</v>
      </c>
      <c r="C152">
        <v>9</v>
      </c>
      <c r="D152">
        <v>3.43</v>
      </c>
    </row>
    <row r="153" spans="1:4" x14ac:dyDescent="0.25">
      <c r="A153" t="str">
        <f t="shared" si="2"/>
        <v>275</v>
      </c>
      <c r="B153" t="s">
        <v>195</v>
      </c>
      <c r="C153">
        <v>8</v>
      </c>
      <c r="D153">
        <v>3.43</v>
      </c>
    </row>
    <row r="154" spans="1:4" x14ac:dyDescent="0.25">
      <c r="A154" t="str">
        <f t="shared" si="2"/>
        <v>278</v>
      </c>
      <c r="B154" t="s">
        <v>196</v>
      </c>
      <c r="C154">
        <v>20</v>
      </c>
      <c r="D154">
        <v>3.43</v>
      </c>
    </row>
    <row r="155" spans="1:4" x14ac:dyDescent="0.25">
      <c r="A155" t="str">
        <f t="shared" si="2"/>
        <v>280</v>
      </c>
      <c r="B155" t="s">
        <v>197</v>
      </c>
      <c r="C155">
        <v>10</v>
      </c>
      <c r="D155">
        <v>3.43</v>
      </c>
    </row>
    <row r="156" spans="1:4" x14ac:dyDescent="0.25">
      <c r="A156" t="str">
        <f t="shared" si="2"/>
        <v>281</v>
      </c>
      <c r="B156" t="s">
        <v>198</v>
      </c>
      <c r="C156">
        <v>14</v>
      </c>
      <c r="D156">
        <v>3.43</v>
      </c>
    </row>
    <row r="157" spans="1:4" x14ac:dyDescent="0.25">
      <c r="A157" t="str">
        <f t="shared" si="2"/>
        <v>282</v>
      </c>
      <c r="B157" t="s">
        <v>199</v>
      </c>
      <c r="C157">
        <v>14</v>
      </c>
      <c r="D157">
        <v>3.43</v>
      </c>
    </row>
    <row r="158" spans="1:4" x14ac:dyDescent="0.25">
      <c r="A158" t="str">
        <f t="shared" si="2"/>
        <v>283</v>
      </c>
      <c r="B158" t="s">
        <v>200</v>
      </c>
      <c r="C158">
        <v>33</v>
      </c>
      <c r="D158">
        <v>3.43</v>
      </c>
    </row>
    <row r="159" spans="1:4" x14ac:dyDescent="0.25">
      <c r="A159" t="str">
        <f t="shared" si="2"/>
        <v>285</v>
      </c>
      <c r="B159" t="s">
        <v>293</v>
      </c>
      <c r="C159">
        <v>8</v>
      </c>
      <c r="D159">
        <v>3.43</v>
      </c>
    </row>
    <row r="160" spans="1:4" x14ac:dyDescent="0.25">
      <c r="A160" t="str">
        <f t="shared" si="2"/>
        <v>286</v>
      </c>
      <c r="B160" t="s">
        <v>201</v>
      </c>
      <c r="C160">
        <v>31</v>
      </c>
      <c r="D160">
        <v>3.43</v>
      </c>
    </row>
    <row r="161" spans="1:4" x14ac:dyDescent="0.25">
      <c r="A161" t="str">
        <f t="shared" si="2"/>
        <v>291</v>
      </c>
      <c r="B161" t="s">
        <v>202</v>
      </c>
      <c r="C161">
        <v>17</v>
      </c>
      <c r="D161">
        <v>3.43</v>
      </c>
    </row>
    <row r="162" spans="1:4" x14ac:dyDescent="0.25">
      <c r="A162" t="str">
        <f t="shared" si="2"/>
        <v>293</v>
      </c>
      <c r="B162" t="s">
        <v>203</v>
      </c>
      <c r="C162">
        <v>12</v>
      </c>
      <c r="D162">
        <v>3.43</v>
      </c>
    </row>
    <row r="163" spans="1:4" x14ac:dyDescent="0.25">
      <c r="A163" t="str">
        <f t="shared" si="2"/>
        <v>294</v>
      </c>
      <c r="B163" t="s">
        <v>204</v>
      </c>
      <c r="C163">
        <v>9</v>
      </c>
      <c r="D163">
        <v>3.43</v>
      </c>
    </row>
    <row r="164" spans="1:4" x14ac:dyDescent="0.25">
      <c r="A164" t="str">
        <f t="shared" si="2"/>
        <v>295</v>
      </c>
      <c r="B164" t="s">
        <v>294</v>
      </c>
      <c r="C164">
        <v>6</v>
      </c>
      <c r="D164">
        <v>3.43</v>
      </c>
    </row>
    <row r="165" spans="1:4" x14ac:dyDescent="0.25">
      <c r="A165" t="str">
        <f t="shared" si="2"/>
        <v>297</v>
      </c>
      <c r="B165" t="s">
        <v>295</v>
      </c>
      <c r="C165">
        <v>1</v>
      </c>
      <c r="D165">
        <v>3.43</v>
      </c>
    </row>
    <row r="166" spans="1:4" x14ac:dyDescent="0.25">
      <c r="A166" t="str">
        <f t="shared" si="2"/>
        <v>298</v>
      </c>
      <c r="B166" t="s">
        <v>326</v>
      </c>
      <c r="C166">
        <v>15</v>
      </c>
      <c r="D166">
        <v>3.43</v>
      </c>
    </row>
    <row r="167" spans="1:4" x14ac:dyDescent="0.25">
      <c r="A167" t="str">
        <f t="shared" si="2"/>
        <v>299</v>
      </c>
      <c r="B167" t="s">
        <v>327</v>
      </c>
      <c r="C167">
        <v>10</v>
      </c>
      <c r="D167">
        <v>3.43</v>
      </c>
    </row>
    <row r="168" spans="1:4" x14ac:dyDescent="0.25">
      <c r="A168" t="str">
        <f t="shared" si="2"/>
        <v>302</v>
      </c>
      <c r="B168" t="s">
        <v>207</v>
      </c>
      <c r="C168">
        <v>8</v>
      </c>
      <c r="D168">
        <v>3.43</v>
      </c>
    </row>
    <row r="169" spans="1:4" x14ac:dyDescent="0.25">
      <c r="A169" t="str">
        <f t="shared" si="2"/>
        <v>308</v>
      </c>
      <c r="B169" t="s">
        <v>208</v>
      </c>
      <c r="C169">
        <v>6</v>
      </c>
      <c r="D169">
        <v>3.43</v>
      </c>
    </row>
    <row r="170" spans="1:4" x14ac:dyDescent="0.25">
      <c r="A170" t="str">
        <f t="shared" si="2"/>
        <v>310</v>
      </c>
      <c r="B170" t="s">
        <v>209</v>
      </c>
      <c r="C170">
        <v>5</v>
      </c>
      <c r="D170">
        <v>3.43</v>
      </c>
    </row>
    <row r="171" spans="1:4" x14ac:dyDescent="0.25">
      <c r="A171" t="str">
        <f t="shared" si="2"/>
        <v>311</v>
      </c>
      <c r="B171" t="s">
        <v>210</v>
      </c>
      <c r="C171">
        <v>13</v>
      </c>
      <c r="D171">
        <v>3.43</v>
      </c>
    </row>
    <row r="172" spans="1:4" x14ac:dyDescent="0.25">
      <c r="A172" t="str">
        <f t="shared" si="2"/>
        <v>312</v>
      </c>
      <c r="B172" t="s">
        <v>211</v>
      </c>
      <c r="C172">
        <v>15</v>
      </c>
      <c r="D172">
        <v>3.43</v>
      </c>
    </row>
    <row r="173" spans="1:4" x14ac:dyDescent="0.25">
      <c r="A173" t="str">
        <f t="shared" si="2"/>
        <v>317</v>
      </c>
      <c r="B173" t="s">
        <v>328</v>
      </c>
      <c r="C173">
        <v>6</v>
      </c>
      <c r="D173">
        <v>3.43</v>
      </c>
    </row>
    <row r="174" spans="1:4" x14ac:dyDescent="0.25">
      <c r="A174" t="str">
        <f t="shared" si="2"/>
        <v>316</v>
      </c>
      <c r="B174" t="s">
        <v>299</v>
      </c>
      <c r="C174">
        <v>20</v>
      </c>
      <c r="D174">
        <v>3.43</v>
      </c>
    </row>
    <row r="175" spans="1:4" x14ac:dyDescent="0.25">
      <c r="A175" t="str">
        <f t="shared" si="2"/>
        <v>SEC</v>
      </c>
      <c r="B175" t="s">
        <v>337</v>
      </c>
      <c r="C175">
        <v>48</v>
      </c>
      <c r="D175">
        <v>3.43</v>
      </c>
    </row>
    <row r="176" spans="1:4" x14ac:dyDescent="0.25">
      <c r="A176" t="str">
        <f t="shared" si="2"/>
        <v>[SC</v>
      </c>
      <c r="B176" t="s">
        <v>60</v>
      </c>
      <c r="C176">
        <v>221</v>
      </c>
      <c r="D176">
        <v>3.43</v>
      </c>
    </row>
    <row r="177" spans="1:4" x14ac:dyDescent="0.25">
      <c r="A177" t="str">
        <f t="shared" si="2"/>
        <v>322</v>
      </c>
      <c r="B177" t="s">
        <v>213</v>
      </c>
      <c r="C177">
        <v>35</v>
      </c>
      <c r="D177">
        <v>3.43</v>
      </c>
    </row>
    <row r="178" spans="1:4" x14ac:dyDescent="0.25">
      <c r="A178" t="str">
        <f t="shared" si="2"/>
        <v>321</v>
      </c>
      <c r="B178" t="s">
        <v>212</v>
      </c>
      <c r="C178">
        <v>13</v>
      </c>
      <c r="D178">
        <v>3.43</v>
      </c>
    </row>
    <row r="179" spans="1:4" x14ac:dyDescent="0.25">
      <c r="A179" t="str">
        <f t="shared" si="2"/>
        <v>320</v>
      </c>
      <c r="B179" t="s">
        <v>300</v>
      </c>
      <c r="C179">
        <v>10</v>
      </c>
      <c r="D179">
        <v>3.43</v>
      </c>
    </row>
    <row r="180" spans="1:4" x14ac:dyDescent="0.25">
      <c r="A180" t="str">
        <f t="shared" si="2"/>
        <v>SEÇ</v>
      </c>
      <c r="B180" t="s">
        <v>314</v>
      </c>
      <c r="C180">
        <v>16</v>
      </c>
      <c r="D180">
        <v>3.43</v>
      </c>
    </row>
    <row r="181" spans="1:4" x14ac:dyDescent="0.25">
      <c r="A181" t="str">
        <f t="shared" si="2"/>
        <v>SEÇ</v>
      </c>
      <c r="B181" t="s">
        <v>62</v>
      </c>
      <c r="C181">
        <v>488</v>
      </c>
      <c r="D181">
        <v>3.43</v>
      </c>
    </row>
    <row r="182" spans="1:4" x14ac:dyDescent="0.25">
      <c r="A182" t="str">
        <f t="shared" si="2"/>
        <v>324</v>
      </c>
      <c r="B182" t="s">
        <v>329</v>
      </c>
      <c r="C182">
        <v>6</v>
      </c>
      <c r="D182">
        <v>3.43</v>
      </c>
    </row>
    <row r="183" spans="1:4" x14ac:dyDescent="0.25">
      <c r="A183" t="str">
        <f t="shared" si="2"/>
        <v>CAE</v>
      </c>
      <c r="B183" t="s">
        <v>58</v>
      </c>
      <c r="C183">
        <v>38</v>
      </c>
      <c r="D183">
        <v>3.43</v>
      </c>
    </row>
    <row r="184" spans="1:4" x14ac:dyDescent="0.25">
      <c r="A184" t="str">
        <f t="shared" si="2"/>
        <v>327</v>
      </c>
      <c r="B184" t="s">
        <v>301</v>
      </c>
      <c r="C184">
        <v>15</v>
      </c>
      <c r="D184">
        <v>3.43</v>
      </c>
    </row>
    <row r="185" spans="1:4" x14ac:dyDescent="0.25">
      <c r="A185" t="str">
        <f t="shared" si="2"/>
        <v>326</v>
      </c>
      <c r="B185" t="s">
        <v>214</v>
      </c>
      <c r="C185">
        <v>24</v>
      </c>
      <c r="D185">
        <v>3.43</v>
      </c>
    </row>
    <row r="186" spans="1:4" x14ac:dyDescent="0.25">
      <c r="A186" t="str">
        <f t="shared" si="2"/>
        <v>328</v>
      </c>
      <c r="B186" t="s">
        <v>215</v>
      </c>
      <c r="C186">
        <v>20</v>
      </c>
      <c r="D186">
        <v>3.43</v>
      </c>
    </row>
    <row r="187" spans="1:4" x14ac:dyDescent="0.25">
      <c r="A187" t="str">
        <f t="shared" si="2"/>
        <v>329</v>
      </c>
      <c r="B187" t="s">
        <v>216</v>
      </c>
      <c r="C187">
        <v>3</v>
      </c>
      <c r="D187">
        <v>3.43</v>
      </c>
    </row>
    <row r="188" spans="1:4" x14ac:dyDescent="0.25">
      <c r="A188" t="str">
        <f t="shared" si="2"/>
        <v>330</v>
      </c>
      <c r="B188" t="s">
        <v>302</v>
      </c>
      <c r="C188">
        <v>3</v>
      </c>
      <c r="D188">
        <v>3.43</v>
      </c>
    </row>
    <row r="189" spans="1:4" x14ac:dyDescent="0.25">
      <c r="A189" t="str">
        <f t="shared" si="2"/>
        <v>SEA</v>
      </c>
      <c r="B189" t="s">
        <v>61</v>
      </c>
      <c r="C189">
        <v>480</v>
      </c>
      <c r="D189">
        <v>3.43</v>
      </c>
    </row>
    <row r="190" spans="1:4" x14ac:dyDescent="0.25">
      <c r="A190" t="str">
        <f t="shared" si="2"/>
        <v>333</v>
      </c>
      <c r="B190" t="s">
        <v>303</v>
      </c>
      <c r="C190">
        <v>55</v>
      </c>
      <c r="D190">
        <v>3.43</v>
      </c>
    </row>
    <row r="191" spans="1:4" x14ac:dyDescent="0.25">
      <c r="A191" t="str">
        <f t="shared" si="2"/>
        <v>334</v>
      </c>
      <c r="B191" t="s">
        <v>217</v>
      </c>
      <c r="C191">
        <v>31</v>
      </c>
      <c r="D191">
        <v>3.43</v>
      </c>
    </row>
    <row r="192" spans="1:4" x14ac:dyDescent="0.25">
      <c r="A192" t="str">
        <f t="shared" si="2"/>
        <v>335</v>
      </c>
      <c r="B192" t="s">
        <v>348</v>
      </c>
      <c r="C192">
        <v>3</v>
      </c>
      <c r="D192">
        <v>3.43</v>
      </c>
    </row>
    <row r="193" spans="1:4" x14ac:dyDescent="0.25">
      <c r="A193" t="str">
        <f t="shared" si="2"/>
        <v>336</v>
      </c>
      <c r="B193" t="s">
        <v>218</v>
      </c>
      <c r="C193">
        <v>2</v>
      </c>
      <c r="D193">
        <v>3.43</v>
      </c>
    </row>
    <row r="194" spans="1:4" x14ac:dyDescent="0.25">
      <c r="A194" t="str">
        <f t="shared" si="2"/>
        <v>345</v>
      </c>
      <c r="B194" t="s">
        <v>221</v>
      </c>
      <c r="C194">
        <v>4</v>
      </c>
      <c r="D194">
        <v>3.43</v>
      </c>
    </row>
    <row r="195" spans="1:4" x14ac:dyDescent="0.25">
      <c r="A195" t="str">
        <f t="shared" ref="A195:A200" si="3">MID(B195,8,3)</f>
        <v>342</v>
      </c>
      <c r="B195" t="s">
        <v>304</v>
      </c>
      <c r="C195">
        <v>30</v>
      </c>
      <c r="D195">
        <v>3.43</v>
      </c>
    </row>
    <row r="196" spans="1:4" x14ac:dyDescent="0.25">
      <c r="A196" t="str">
        <f t="shared" si="3"/>
        <v>339</v>
      </c>
      <c r="B196" t="s">
        <v>219</v>
      </c>
      <c r="C196">
        <v>5</v>
      </c>
      <c r="D196">
        <v>3.43</v>
      </c>
    </row>
    <row r="197" spans="1:4" x14ac:dyDescent="0.25">
      <c r="A197" t="str">
        <f t="shared" si="3"/>
        <v>347</v>
      </c>
      <c r="B197" t="s">
        <v>223</v>
      </c>
      <c r="C197">
        <v>28</v>
      </c>
      <c r="D197">
        <v>3.43</v>
      </c>
    </row>
    <row r="198" spans="1:4" x14ac:dyDescent="0.25">
      <c r="A198" t="str">
        <f t="shared" si="3"/>
        <v>349</v>
      </c>
      <c r="B198" t="s">
        <v>354</v>
      </c>
      <c r="C198">
        <v>1</v>
      </c>
      <c r="D198">
        <v>3.43</v>
      </c>
    </row>
    <row r="199" spans="1:4" x14ac:dyDescent="0.25">
      <c r="A199" t="str">
        <f t="shared" si="3"/>
        <v>350</v>
      </c>
      <c r="B199" t="s">
        <v>225</v>
      </c>
      <c r="C199">
        <v>50</v>
      </c>
      <c r="D199">
        <v>3.43</v>
      </c>
    </row>
    <row r="200" spans="1:4" x14ac:dyDescent="0.25">
      <c r="A200" t="str">
        <f t="shared" si="3"/>
        <v>SEA</v>
      </c>
      <c r="B200" t="s">
        <v>232</v>
      </c>
      <c r="C200">
        <v>260</v>
      </c>
      <c r="D200">
        <v>3.43</v>
      </c>
    </row>
    <row r="203" spans="1:4" x14ac:dyDescent="0.25">
      <c r="C203" t="s">
        <v>341</v>
      </c>
    </row>
  </sheetData>
  <sortState ref="B2:C1005">
    <sortCondition ref="B2:B1005"/>
  </sortState>
  <pageMargins left="0.511811024" right="0.511811024" top="0.78740157499999996" bottom="0.78740157499999996" header="0.31496062000000002" footer="0.3149606200000000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200"/>
  <sheetViews>
    <sheetView topLeftCell="A105" workbookViewId="0">
      <selection activeCell="A42" sqref="A42"/>
    </sheetView>
  </sheetViews>
  <sheetFormatPr defaultRowHeight="15" x14ac:dyDescent="0.25"/>
  <cols>
    <col min="2" max="2" width="81.140625" bestFit="1" customWidth="1"/>
    <col min="3" max="3" width="17.7109375" customWidth="1"/>
    <col min="4" max="4" width="22.140625" customWidth="1"/>
  </cols>
  <sheetData>
    <row r="1" spans="1:4" x14ac:dyDescent="0.25">
      <c r="A1" t="s">
        <v>230</v>
      </c>
      <c r="B1" t="s">
        <v>57</v>
      </c>
      <c r="C1" t="s">
        <v>356</v>
      </c>
      <c r="D1" t="s">
        <v>229</v>
      </c>
    </row>
    <row r="2" spans="1:4" x14ac:dyDescent="0.25">
      <c r="A2" t="str">
        <f>MID(B2,8,3)</f>
        <v>- C</v>
      </c>
      <c r="B2" t="s">
        <v>59</v>
      </c>
      <c r="C2">
        <v>3</v>
      </c>
      <c r="D2">
        <v>7.92</v>
      </c>
    </row>
    <row r="3" spans="1:4" x14ac:dyDescent="0.25">
      <c r="A3" t="str">
        <f t="shared" ref="A3:A66" si="0">MID(B3,8,3)</f>
        <v>001</v>
      </c>
      <c r="B3" t="s">
        <v>63</v>
      </c>
      <c r="C3">
        <v>1</v>
      </c>
      <c r="D3">
        <v>7.92</v>
      </c>
    </row>
    <row r="4" spans="1:4" x14ac:dyDescent="0.25">
      <c r="A4" t="str">
        <f t="shared" si="0"/>
        <v>002</v>
      </c>
      <c r="B4" t="s">
        <v>64</v>
      </c>
      <c r="C4">
        <v>3</v>
      </c>
      <c r="D4">
        <v>7.92</v>
      </c>
    </row>
    <row r="5" spans="1:4" x14ac:dyDescent="0.25">
      <c r="A5" t="str">
        <f t="shared" si="0"/>
        <v>003</v>
      </c>
      <c r="B5" t="s">
        <v>65</v>
      </c>
      <c r="C5">
        <v>4</v>
      </c>
      <c r="D5">
        <v>7.92</v>
      </c>
    </row>
    <row r="6" spans="1:4" x14ac:dyDescent="0.25">
      <c r="A6" t="str">
        <f t="shared" si="0"/>
        <v>006</v>
      </c>
      <c r="B6" t="s">
        <v>233</v>
      </c>
      <c r="C6">
        <v>2</v>
      </c>
      <c r="D6">
        <v>7.92</v>
      </c>
    </row>
    <row r="7" spans="1:4" x14ac:dyDescent="0.25">
      <c r="A7" t="str">
        <f t="shared" si="0"/>
        <v>007</v>
      </c>
      <c r="B7" t="s">
        <v>234</v>
      </c>
      <c r="C7">
        <v>4</v>
      </c>
      <c r="D7">
        <v>7.92</v>
      </c>
    </row>
    <row r="8" spans="1:4" x14ac:dyDescent="0.25">
      <c r="A8" t="str">
        <f t="shared" si="0"/>
        <v>008</v>
      </c>
      <c r="B8" t="s">
        <v>67</v>
      </c>
      <c r="C8">
        <v>2</v>
      </c>
      <c r="D8">
        <v>7.92</v>
      </c>
    </row>
    <row r="9" spans="1:4" x14ac:dyDescent="0.25">
      <c r="A9" t="str">
        <f t="shared" si="0"/>
        <v>010</v>
      </c>
      <c r="B9" t="s">
        <v>68</v>
      </c>
      <c r="C9">
        <v>8</v>
      </c>
      <c r="D9">
        <v>7.92</v>
      </c>
    </row>
    <row r="10" spans="1:4" x14ac:dyDescent="0.25">
      <c r="A10" t="str">
        <f t="shared" si="0"/>
        <v>012</v>
      </c>
      <c r="B10" t="s">
        <v>236</v>
      </c>
      <c r="C10">
        <v>1</v>
      </c>
      <c r="D10">
        <v>7.92</v>
      </c>
    </row>
    <row r="11" spans="1:4" x14ac:dyDescent="0.25">
      <c r="A11" t="str">
        <f t="shared" si="0"/>
        <v>015</v>
      </c>
      <c r="B11" t="s">
        <v>72</v>
      </c>
      <c r="C11">
        <v>5</v>
      </c>
      <c r="D11">
        <v>7.92</v>
      </c>
    </row>
    <row r="12" spans="1:4" x14ac:dyDescent="0.25">
      <c r="A12" t="str">
        <f t="shared" si="0"/>
        <v>016</v>
      </c>
      <c r="B12" t="s">
        <v>73</v>
      </c>
      <c r="C12">
        <v>14</v>
      </c>
      <c r="D12">
        <v>7.92</v>
      </c>
    </row>
    <row r="13" spans="1:4" x14ac:dyDescent="0.25">
      <c r="A13" t="str">
        <f t="shared" si="0"/>
        <v>017</v>
      </c>
      <c r="B13" t="s">
        <v>74</v>
      </c>
      <c r="C13">
        <v>4</v>
      </c>
      <c r="D13">
        <v>7.92</v>
      </c>
    </row>
    <row r="14" spans="1:4" x14ac:dyDescent="0.25">
      <c r="A14" t="str">
        <f t="shared" si="0"/>
        <v>019</v>
      </c>
      <c r="B14" t="s">
        <v>76</v>
      </c>
      <c r="C14">
        <v>2</v>
      </c>
      <c r="D14">
        <v>7.92</v>
      </c>
    </row>
    <row r="15" spans="1:4" x14ac:dyDescent="0.25">
      <c r="A15" t="str">
        <f t="shared" si="0"/>
        <v>024</v>
      </c>
      <c r="B15" t="s">
        <v>79</v>
      </c>
      <c r="C15">
        <v>3</v>
      </c>
      <c r="D15">
        <v>7.92</v>
      </c>
    </row>
    <row r="16" spans="1:4" x14ac:dyDescent="0.25">
      <c r="A16" t="str">
        <f t="shared" si="0"/>
        <v>038</v>
      </c>
      <c r="B16" t="s">
        <v>80</v>
      </c>
      <c r="C16">
        <v>3</v>
      </c>
      <c r="D16">
        <v>7.92</v>
      </c>
    </row>
    <row r="17" spans="1:4" x14ac:dyDescent="0.25">
      <c r="A17" t="str">
        <f t="shared" si="0"/>
        <v>041</v>
      </c>
      <c r="B17" t="s">
        <v>81</v>
      </c>
      <c r="C17">
        <v>7</v>
      </c>
      <c r="D17">
        <v>7.92</v>
      </c>
    </row>
    <row r="18" spans="1:4" x14ac:dyDescent="0.25">
      <c r="A18" t="str">
        <f t="shared" si="0"/>
        <v>044</v>
      </c>
      <c r="B18" t="s">
        <v>239</v>
      </c>
      <c r="C18">
        <v>2</v>
      </c>
      <c r="D18">
        <v>7.92</v>
      </c>
    </row>
    <row r="19" spans="1:4" x14ac:dyDescent="0.25">
      <c r="A19" t="str">
        <f t="shared" si="0"/>
        <v>045</v>
      </c>
      <c r="B19" t="s">
        <v>83</v>
      </c>
      <c r="C19">
        <v>2</v>
      </c>
      <c r="D19">
        <v>7.92</v>
      </c>
    </row>
    <row r="20" spans="1:4" x14ac:dyDescent="0.25">
      <c r="A20" t="str">
        <f t="shared" si="0"/>
        <v>051</v>
      </c>
      <c r="B20" t="s">
        <v>86</v>
      </c>
      <c r="C20">
        <v>3</v>
      </c>
      <c r="D20">
        <v>7.92</v>
      </c>
    </row>
    <row r="21" spans="1:4" x14ac:dyDescent="0.25">
      <c r="A21" t="str">
        <f t="shared" si="0"/>
        <v>052</v>
      </c>
      <c r="B21" t="s">
        <v>87</v>
      </c>
      <c r="C21">
        <v>6</v>
      </c>
      <c r="D21">
        <v>7.92</v>
      </c>
    </row>
    <row r="22" spans="1:4" x14ac:dyDescent="0.25">
      <c r="A22" t="str">
        <f t="shared" si="0"/>
        <v>054</v>
      </c>
      <c r="B22" t="s">
        <v>240</v>
      </c>
      <c r="C22">
        <v>1</v>
      </c>
      <c r="D22">
        <v>7.92</v>
      </c>
    </row>
    <row r="23" spans="1:4" x14ac:dyDescent="0.25">
      <c r="A23" t="str">
        <f t="shared" si="0"/>
        <v>056</v>
      </c>
      <c r="B23" t="s">
        <v>88</v>
      </c>
      <c r="C23">
        <v>2</v>
      </c>
      <c r="D23">
        <v>7.92</v>
      </c>
    </row>
    <row r="24" spans="1:4" x14ac:dyDescent="0.25">
      <c r="A24" t="str">
        <f t="shared" si="0"/>
        <v>059</v>
      </c>
      <c r="B24" t="s">
        <v>241</v>
      </c>
      <c r="C24">
        <v>1</v>
      </c>
      <c r="D24">
        <v>7.92</v>
      </c>
    </row>
    <row r="25" spans="1:4" x14ac:dyDescent="0.25">
      <c r="A25" t="str">
        <f t="shared" si="0"/>
        <v>061</v>
      </c>
      <c r="B25" t="s">
        <v>90</v>
      </c>
      <c r="C25">
        <v>3</v>
      </c>
      <c r="D25">
        <v>7.92</v>
      </c>
    </row>
    <row r="26" spans="1:4" x14ac:dyDescent="0.25">
      <c r="A26" t="str">
        <f t="shared" si="0"/>
        <v>064</v>
      </c>
      <c r="B26" t="s">
        <v>91</v>
      </c>
      <c r="C26">
        <v>4</v>
      </c>
      <c r="D26">
        <v>7.92</v>
      </c>
    </row>
    <row r="27" spans="1:4" x14ac:dyDescent="0.25">
      <c r="A27" t="str">
        <f t="shared" si="0"/>
        <v>067</v>
      </c>
      <c r="B27" t="s">
        <v>243</v>
      </c>
      <c r="C27">
        <v>2</v>
      </c>
      <c r="D27">
        <v>7.92</v>
      </c>
    </row>
    <row r="28" spans="1:4" x14ac:dyDescent="0.25">
      <c r="A28" t="str">
        <f t="shared" si="0"/>
        <v>068</v>
      </c>
      <c r="B28" t="s">
        <v>244</v>
      </c>
      <c r="C28">
        <v>3</v>
      </c>
      <c r="D28">
        <v>7.92</v>
      </c>
    </row>
    <row r="29" spans="1:4" x14ac:dyDescent="0.25">
      <c r="A29" t="str">
        <f t="shared" si="0"/>
        <v>069</v>
      </c>
      <c r="B29" t="s">
        <v>93</v>
      </c>
      <c r="C29">
        <v>4</v>
      </c>
      <c r="D29">
        <v>7.92</v>
      </c>
    </row>
    <row r="30" spans="1:4" x14ac:dyDescent="0.25">
      <c r="A30" t="str">
        <f t="shared" si="0"/>
        <v>070</v>
      </c>
      <c r="B30" t="s">
        <v>94</v>
      </c>
      <c r="C30">
        <v>1</v>
      </c>
      <c r="D30">
        <v>7.92</v>
      </c>
    </row>
    <row r="31" spans="1:4" x14ac:dyDescent="0.25">
      <c r="A31" t="str">
        <f t="shared" si="0"/>
        <v>072</v>
      </c>
      <c r="B31" t="s">
        <v>95</v>
      </c>
      <c r="C31">
        <v>8</v>
      </c>
      <c r="D31">
        <v>7.92</v>
      </c>
    </row>
    <row r="32" spans="1:4" x14ac:dyDescent="0.25">
      <c r="A32" t="str">
        <f t="shared" si="0"/>
        <v>073</v>
      </c>
      <c r="B32" t="s">
        <v>245</v>
      </c>
      <c r="C32">
        <v>4</v>
      </c>
      <c r="D32">
        <v>7.92</v>
      </c>
    </row>
    <row r="33" spans="1:4" x14ac:dyDescent="0.25">
      <c r="A33" t="str">
        <f t="shared" si="0"/>
        <v>077</v>
      </c>
      <c r="B33" t="s">
        <v>96</v>
      </c>
      <c r="C33">
        <v>6</v>
      </c>
      <c r="D33">
        <v>7.92</v>
      </c>
    </row>
    <row r="34" spans="1:4" x14ac:dyDescent="0.25">
      <c r="A34" t="str">
        <f t="shared" si="0"/>
        <v>079</v>
      </c>
      <c r="B34" t="s">
        <v>97</v>
      </c>
      <c r="C34">
        <v>2</v>
      </c>
      <c r="D34">
        <v>7.92</v>
      </c>
    </row>
    <row r="35" spans="1:4" x14ac:dyDescent="0.25">
      <c r="A35" t="str">
        <f t="shared" si="0"/>
        <v>082</v>
      </c>
      <c r="B35" t="s">
        <v>250</v>
      </c>
      <c r="C35">
        <v>4</v>
      </c>
      <c r="D35">
        <v>7.92</v>
      </c>
    </row>
    <row r="36" spans="1:4" x14ac:dyDescent="0.25">
      <c r="A36" t="str">
        <f t="shared" si="0"/>
        <v>083</v>
      </c>
      <c r="B36" t="s">
        <v>98</v>
      </c>
      <c r="C36">
        <v>10</v>
      </c>
      <c r="D36">
        <v>7.92</v>
      </c>
    </row>
    <row r="37" spans="1:4" x14ac:dyDescent="0.25">
      <c r="A37" t="str">
        <f t="shared" si="0"/>
        <v>089</v>
      </c>
      <c r="B37" t="s">
        <v>99</v>
      </c>
      <c r="C37">
        <v>4</v>
      </c>
      <c r="D37">
        <v>7.92</v>
      </c>
    </row>
    <row r="38" spans="1:4" x14ac:dyDescent="0.25">
      <c r="A38" t="str">
        <f t="shared" si="0"/>
        <v>097</v>
      </c>
      <c r="B38" t="s">
        <v>101</v>
      </c>
      <c r="C38">
        <v>2</v>
      </c>
      <c r="D38">
        <v>7.92</v>
      </c>
    </row>
    <row r="39" spans="1:4" x14ac:dyDescent="0.25">
      <c r="A39" t="str">
        <f t="shared" si="0"/>
        <v>100</v>
      </c>
      <c r="B39" t="s">
        <v>255</v>
      </c>
      <c r="C39">
        <v>3</v>
      </c>
      <c r="D39">
        <v>7.92</v>
      </c>
    </row>
    <row r="40" spans="1:4" x14ac:dyDescent="0.25">
      <c r="A40" t="str">
        <f t="shared" si="0"/>
        <v>101</v>
      </c>
      <c r="B40" t="s">
        <v>256</v>
      </c>
      <c r="C40">
        <v>9</v>
      </c>
      <c r="D40">
        <v>7.92</v>
      </c>
    </row>
    <row r="41" spans="1:4" x14ac:dyDescent="0.25">
      <c r="A41" t="str">
        <f t="shared" si="0"/>
        <v>103</v>
      </c>
      <c r="B41" t="s">
        <v>104</v>
      </c>
      <c r="C41">
        <v>2</v>
      </c>
      <c r="D41">
        <v>7.92</v>
      </c>
    </row>
    <row r="42" spans="1:4" x14ac:dyDescent="0.25">
      <c r="A42" t="str">
        <f t="shared" si="0"/>
        <v>104</v>
      </c>
      <c r="B42" t="s">
        <v>339</v>
      </c>
      <c r="C42">
        <v>4</v>
      </c>
      <c r="D42">
        <v>7.92</v>
      </c>
    </row>
    <row r="43" spans="1:4" x14ac:dyDescent="0.25">
      <c r="A43" t="str">
        <f t="shared" si="0"/>
        <v>108</v>
      </c>
      <c r="B43" t="s">
        <v>106</v>
      </c>
      <c r="C43">
        <v>1</v>
      </c>
      <c r="D43">
        <v>7.92</v>
      </c>
    </row>
    <row r="44" spans="1:4" x14ac:dyDescent="0.25">
      <c r="A44" t="str">
        <f t="shared" si="0"/>
        <v>113</v>
      </c>
      <c r="B44" t="s">
        <v>353</v>
      </c>
      <c r="C44">
        <v>1</v>
      </c>
      <c r="D44">
        <v>7.92</v>
      </c>
    </row>
    <row r="45" spans="1:4" x14ac:dyDescent="0.25">
      <c r="A45" t="str">
        <f t="shared" si="0"/>
        <v>117</v>
      </c>
      <c r="B45" t="s">
        <v>113</v>
      </c>
      <c r="C45">
        <v>10</v>
      </c>
      <c r="D45">
        <v>7.92</v>
      </c>
    </row>
    <row r="46" spans="1:4" x14ac:dyDescent="0.25">
      <c r="A46" t="str">
        <f t="shared" si="0"/>
        <v>118</v>
      </c>
      <c r="B46" t="s">
        <v>114</v>
      </c>
      <c r="C46">
        <v>14</v>
      </c>
      <c r="D46">
        <v>7.92</v>
      </c>
    </row>
    <row r="47" spans="1:4" x14ac:dyDescent="0.25">
      <c r="A47" t="str">
        <f t="shared" si="0"/>
        <v>122</v>
      </c>
      <c r="B47" t="s">
        <v>261</v>
      </c>
      <c r="C47">
        <v>3</v>
      </c>
      <c r="D47">
        <v>7.92</v>
      </c>
    </row>
    <row r="48" spans="1:4" x14ac:dyDescent="0.25">
      <c r="A48" t="str">
        <f t="shared" si="0"/>
        <v>125</v>
      </c>
      <c r="B48" t="s">
        <v>115</v>
      </c>
      <c r="C48">
        <v>4</v>
      </c>
      <c r="D48">
        <v>7.92</v>
      </c>
    </row>
    <row r="49" spans="1:4" x14ac:dyDescent="0.25">
      <c r="A49" t="str">
        <f t="shared" si="0"/>
        <v>127</v>
      </c>
      <c r="B49" t="s">
        <v>116</v>
      </c>
      <c r="C49">
        <v>6</v>
      </c>
      <c r="D49">
        <v>7.92</v>
      </c>
    </row>
    <row r="50" spans="1:4" x14ac:dyDescent="0.25">
      <c r="A50" t="str">
        <f t="shared" si="0"/>
        <v>128</v>
      </c>
      <c r="B50" t="s">
        <v>117</v>
      </c>
      <c r="C50">
        <v>1</v>
      </c>
      <c r="D50">
        <v>7.92</v>
      </c>
    </row>
    <row r="51" spans="1:4" x14ac:dyDescent="0.25">
      <c r="A51" t="str">
        <f t="shared" si="0"/>
        <v>132</v>
      </c>
      <c r="B51" t="s">
        <v>119</v>
      </c>
      <c r="C51">
        <v>5</v>
      </c>
      <c r="D51">
        <v>7.92</v>
      </c>
    </row>
    <row r="52" spans="1:4" x14ac:dyDescent="0.25">
      <c r="A52" t="str">
        <f t="shared" si="0"/>
        <v>133</v>
      </c>
      <c r="B52" t="s">
        <v>120</v>
      </c>
      <c r="C52">
        <v>6</v>
      </c>
      <c r="D52">
        <v>7.92</v>
      </c>
    </row>
    <row r="53" spans="1:4" x14ac:dyDescent="0.25">
      <c r="A53" t="str">
        <f t="shared" si="0"/>
        <v>134</v>
      </c>
      <c r="B53" t="s">
        <v>121</v>
      </c>
      <c r="C53">
        <v>5</v>
      </c>
      <c r="D53">
        <v>7.92</v>
      </c>
    </row>
    <row r="54" spans="1:4" x14ac:dyDescent="0.25">
      <c r="A54" t="str">
        <f t="shared" si="0"/>
        <v>135</v>
      </c>
      <c r="B54" t="s">
        <v>263</v>
      </c>
      <c r="C54">
        <v>8</v>
      </c>
      <c r="D54">
        <v>7.92</v>
      </c>
    </row>
    <row r="55" spans="1:4" x14ac:dyDescent="0.25">
      <c r="A55" t="str">
        <f t="shared" si="0"/>
        <v>136</v>
      </c>
      <c r="B55" t="s">
        <v>122</v>
      </c>
      <c r="C55">
        <v>3</v>
      </c>
      <c r="D55">
        <v>7.92</v>
      </c>
    </row>
    <row r="56" spans="1:4" x14ac:dyDescent="0.25">
      <c r="A56" t="str">
        <f t="shared" si="0"/>
        <v>139</v>
      </c>
      <c r="B56" t="s">
        <v>123</v>
      </c>
      <c r="C56">
        <v>7</v>
      </c>
      <c r="D56">
        <v>7.92</v>
      </c>
    </row>
    <row r="57" spans="1:4" x14ac:dyDescent="0.25">
      <c r="A57" t="str">
        <f t="shared" si="0"/>
        <v>141</v>
      </c>
      <c r="B57" t="s">
        <v>265</v>
      </c>
      <c r="C57">
        <v>4</v>
      </c>
      <c r="D57">
        <v>7.92</v>
      </c>
    </row>
    <row r="58" spans="1:4" x14ac:dyDescent="0.25">
      <c r="A58" t="str">
        <f t="shared" si="0"/>
        <v>142</v>
      </c>
      <c r="B58" t="s">
        <v>125</v>
      </c>
      <c r="C58">
        <v>4</v>
      </c>
      <c r="D58">
        <v>7.92</v>
      </c>
    </row>
    <row r="59" spans="1:4" x14ac:dyDescent="0.25">
      <c r="A59" t="str">
        <f t="shared" si="0"/>
        <v>143</v>
      </c>
      <c r="B59" t="s">
        <v>266</v>
      </c>
      <c r="C59">
        <v>2</v>
      </c>
      <c r="D59">
        <v>7.92</v>
      </c>
    </row>
    <row r="60" spans="1:4" x14ac:dyDescent="0.25">
      <c r="A60" t="str">
        <f t="shared" si="0"/>
        <v>144</v>
      </c>
      <c r="B60" t="s">
        <v>126</v>
      </c>
      <c r="C60">
        <v>2</v>
      </c>
      <c r="D60">
        <v>7.92</v>
      </c>
    </row>
    <row r="61" spans="1:4" x14ac:dyDescent="0.25">
      <c r="A61" t="str">
        <f t="shared" si="0"/>
        <v>147</v>
      </c>
      <c r="B61" t="s">
        <v>319</v>
      </c>
      <c r="C61">
        <v>4</v>
      </c>
      <c r="D61">
        <v>7.92</v>
      </c>
    </row>
    <row r="62" spans="1:4" x14ac:dyDescent="0.25">
      <c r="A62" t="str">
        <f t="shared" si="0"/>
        <v>150</v>
      </c>
      <c r="B62" t="s">
        <v>128</v>
      </c>
      <c r="C62">
        <v>11</v>
      </c>
      <c r="D62">
        <v>7.92</v>
      </c>
    </row>
    <row r="63" spans="1:4" x14ac:dyDescent="0.25">
      <c r="A63" t="str">
        <f t="shared" si="0"/>
        <v>151</v>
      </c>
      <c r="B63" t="s">
        <v>320</v>
      </c>
      <c r="C63">
        <v>3</v>
      </c>
      <c r="D63">
        <v>7.92</v>
      </c>
    </row>
    <row r="64" spans="1:4" x14ac:dyDescent="0.25">
      <c r="A64" t="str">
        <f t="shared" si="0"/>
        <v>158</v>
      </c>
      <c r="B64" t="s">
        <v>130</v>
      </c>
      <c r="C64">
        <v>4</v>
      </c>
      <c r="D64">
        <v>7.92</v>
      </c>
    </row>
    <row r="65" spans="1:4" x14ac:dyDescent="0.25">
      <c r="A65" t="str">
        <f t="shared" si="0"/>
        <v>159</v>
      </c>
      <c r="B65" t="s">
        <v>321</v>
      </c>
      <c r="C65">
        <v>6</v>
      </c>
      <c r="D65">
        <v>7.92</v>
      </c>
    </row>
    <row r="66" spans="1:4" x14ac:dyDescent="0.25">
      <c r="A66" t="str">
        <f t="shared" si="0"/>
        <v>160</v>
      </c>
      <c r="B66" t="s">
        <v>269</v>
      </c>
      <c r="C66">
        <v>1</v>
      </c>
      <c r="D66">
        <v>7.92</v>
      </c>
    </row>
    <row r="67" spans="1:4" x14ac:dyDescent="0.25">
      <c r="A67" t="str">
        <f t="shared" ref="A67:A130" si="1">MID(B67,8,3)</f>
        <v>162</v>
      </c>
      <c r="B67" t="s">
        <v>132</v>
      </c>
      <c r="C67">
        <v>17</v>
      </c>
      <c r="D67">
        <v>7.92</v>
      </c>
    </row>
    <row r="68" spans="1:4" x14ac:dyDescent="0.25">
      <c r="A68" t="str">
        <f t="shared" si="1"/>
        <v>165</v>
      </c>
      <c r="B68" t="s">
        <v>135</v>
      </c>
      <c r="C68">
        <v>4</v>
      </c>
      <c r="D68">
        <v>7.92</v>
      </c>
    </row>
    <row r="69" spans="1:4" x14ac:dyDescent="0.25">
      <c r="A69" t="str">
        <f t="shared" si="1"/>
        <v>166</v>
      </c>
      <c r="B69" t="s">
        <v>270</v>
      </c>
      <c r="C69">
        <v>17</v>
      </c>
      <c r="D69">
        <v>7.92</v>
      </c>
    </row>
    <row r="70" spans="1:4" x14ac:dyDescent="0.25">
      <c r="A70" t="str">
        <f t="shared" si="1"/>
        <v>167</v>
      </c>
      <c r="B70" t="s">
        <v>136</v>
      </c>
      <c r="C70">
        <v>1</v>
      </c>
      <c r="D70">
        <v>7.92</v>
      </c>
    </row>
    <row r="71" spans="1:4" x14ac:dyDescent="0.25">
      <c r="A71" t="str">
        <f t="shared" si="1"/>
        <v>169</v>
      </c>
      <c r="B71" t="s">
        <v>138</v>
      </c>
      <c r="C71">
        <v>7</v>
      </c>
      <c r="D71">
        <v>7.92</v>
      </c>
    </row>
    <row r="72" spans="1:4" x14ac:dyDescent="0.25">
      <c r="A72" t="str">
        <f t="shared" si="1"/>
        <v>170</v>
      </c>
      <c r="B72" t="s">
        <v>271</v>
      </c>
      <c r="C72">
        <v>2</v>
      </c>
      <c r="D72">
        <v>7.92</v>
      </c>
    </row>
    <row r="73" spans="1:4" x14ac:dyDescent="0.25">
      <c r="A73" t="str">
        <f t="shared" si="1"/>
        <v>171</v>
      </c>
      <c r="B73" t="s">
        <v>272</v>
      </c>
      <c r="C73">
        <v>4</v>
      </c>
      <c r="D73">
        <v>7.92</v>
      </c>
    </row>
    <row r="74" spans="1:4" x14ac:dyDescent="0.25">
      <c r="A74" t="str">
        <f t="shared" si="1"/>
        <v>173</v>
      </c>
      <c r="B74" t="s">
        <v>139</v>
      </c>
      <c r="C74">
        <v>1</v>
      </c>
      <c r="D74">
        <v>7.92</v>
      </c>
    </row>
    <row r="75" spans="1:4" x14ac:dyDescent="0.25">
      <c r="A75" t="str">
        <f t="shared" si="1"/>
        <v>174</v>
      </c>
      <c r="B75" t="s">
        <v>274</v>
      </c>
      <c r="C75">
        <v>4</v>
      </c>
      <c r="D75">
        <v>7.92</v>
      </c>
    </row>
    <row r="76" spans="1:4" x14ac:dyDescent="0.25">
      <c r="A76" t="str">
        <f t="shared" si="1"/>
        <v>177</v>
      </c>
      <c r="B76" t="s">
        <v>141</v>
      </c>
      <c r="C76">
        <v>2</v>
      </c>
      <c r="D76">
        <v>7.92</v>
      </c>
    </row>
    <row r="77" spans="1:4" x14ac:dyDescent="0.25">
      <c r="A77" t="str">
        <f t="shared" si="1"/>
        <v>179</v>
      </c>
      <c r="B77" t="s">
        <v>275</v>
      </c>
      <c r="C77">
        <v>2</v>
      </c>
      <c r="D77">
        <v>7.92</v>
      </c>
    </row>
    <row r="78" spans="1:4" x14ac:dyDescent="0.25">
      <c r="A78" t="str">
        <f t="shared" si="1"/>
        <v>180</v>
      </c>
      <c r="B78" t="s">
        <v>142</v>
      </c>
      <c r="C78">
        <v>9</v>
      </c>
      <c r="D78">
        <v>7.92</v>
      </c>
    </row>
    <row r="79" spans="1:4" x14ac:dyDescent="0.25">
      <c r="A79" t="str">
        <f t="shared" si="1"/>
        <v>183</v>
      </c>
      <c r="B79" t="s">
        <v>276</v>
      </c>
      <c r="C79">
        <v>2</v>
      </c>
      <c r="D79">
        <v>7.92</v>
      </c>
    </row>
    <row r="80" spans="1:4" x14ac:dyDescent="0.25">
      <c r="A80" t="str">
        <f t="shared" si="1"/>
        <v>184</v>
      </c>
      <c r="B80" t="s">
        <v>145</v>
      </c>
      <c r="C80">
        <v>7</v>
      </c>
      <c r="D80">
        <v>7.92</v>
      </c>
    </row>
    <row r="81" spans="1:4" x14ac:dyDescent="0.25">
      <c r="A81" t="str">
        <f t="shared" si="1"/>
        <v>187</v>
      </c>
      <c r="B81" t="s">
        <v>277</v>
      </c>
      <c r="C81">
        <v>1</v>
      </c>
      <c r="D81">
        <v>7.92</v>
      </c>
    </row>
    <row r="82" spans="1:4" x14ac:dyDescent="0.25">
      <c r="A82" t="str">
        <f t="shared" si="1"/>
        <v>190</v>
      </c>
      <c r="B82" t="s">
        <v>148</v>
      </c>
      <c r="C82">
        <v>4</v>
      </c>
      <c r="D82">
        <v>7.92</v>
      </c>
    </row>
    <row r="83" spans="1:4" x14ac:dyDescent="0.25">
      <c r="A83" t="str">
        <f t="shared" si="1"/>
        <v>203</v>
      </c>
      <c r="B83" t="s">
        <v>154</v>
      </c>
      <c r="C83">
        <v>2</v>
      </c>
      <c r="D83">
        <v>7.92</v>
      </c>
    </row>
    <row r="84" spans="1:4" x14ac:dyDescent="0.25">
      <c r="A84" t="str">
        <f t="shared" si="1"/>
        <v>206</v>
      </c>
      <c r="B84" t="s">
        <v>280</v>
      </c>
      <c r="C84">
        <v>5</v>
      </c>
      <c r="D84">
        <v>7.92</v>
      </c>
    </row>
    <row r="85" spans="1:4" x14ac:dyDescent="0.25">
      <c r="A85" t="str">
        <f t="shared" si="1"/>
        <v>208</v>
      </c>
      <c r="B85" t="s">
        <v>156</v>
      </c>
      <c r="C85">
        <v>3</v>
      </c>
      <c r="D85">
        <v>7.92</v>
      </c>
    </row>
    <row r="86" spans="1:4" x14ac:dyDescent="0.25">
      <c r="A86" t="str">
        <f t="shared" si="1"/>
        <v>218</v>
      </c>
      <c r="B86" t="s">
        <v>163</v>
      </c>
      <c r="C86">
        <v>3</v>
      </c>
      <c r="D86">
        <v>7.92</v>
      </c>
    </row>
    <row r="87" spans="1:4" x14ac:dyDescent="0.25">
      <c r="A87" t="str">
        <f t="shared" si="1"/>
        <v>220</v>
      </c>
      <c r="B87" t="s">
        <v>164</v>
      </c>
      <c r="C87">
        <v>10</v>
      </c>
      <c r="D87">
        <v>7.92</v>
      </c>
    </row>
    <row r="88" spans="1:4" x14ac:dyDescent="0.25">
      <c r="A88" t="str">
        <f t="shared" si="1"/>
        <v>222</v>
      </c>
      <c r="B88" t="s">
        <v>323</v>
      </c>
      <c r="C88">
        <v>2</v>
      </c>
      <c r="D88">
        <v>7.92</v>
      </c>
    </row>
    <row r="89" spans="1:4" x14ac:dyDescent="0.25">
      <c r="A89" t="str">
        <f t="shared" si="1"/>
        <v>224</v>
      </c>
      <c r="B89" t="s">
        <v>283</v>
      </c>
      <c r="C89">
        <v>3</v>
      </c>
      <c r="D89">
        <v>7.92</v>
      </c>
    </row>
    <row r="90" spans="1:4" x14ac:dyDescent="0.25">
      <c r="A90" t="str">
        <f t="shared" si="1"/>
        <v>226</v>
      </c>
      <c r="B90" t="s">
        <v>166</v>
      </c>
      <c r="C90">
        <v>5</v>
      </c>
      <c r="D90">
        <v>7.92</v>
      </c>
    </row>
    <row r="91" spans="1:4" x14ac:dyDescent="0.25">
      <c r="A91" t="str">
        <f t="shared" si="1"/>
        <v>228</v>
      </c>
      <c r="B91" t="s">
        <v>168</v>
      </c>
      <c r="C91">
        <v>14</v>
      </c>
      <c r="D91">
        <v>7.92</v>
      </c>
    </row>
    <row r="92" spans="1:4" x14ac:dyDescent="0.25">
      <c r="A92" t="str">
        <f t="shared" si="1"/>
        <v>231</v>
      </c>
      <c r="B92" t="s">
        <v>170</v>
      </c>
      <c r="C92">
        <v>3</v>
      </c>
      <c r="D92">
        <v>7.92</v>
      </c>
    </row>
    <row r="93" spans="1:4" x14ac:dyDescent="0.25">
      <c r="A93" t="str">
        <f t="shared" si="1"/>
        <v>240</v>
      </c>
      <c r="B93" t="s">
        <v>174</v>
      </c>
      <c r="C93">
        <v>6</v>
      </c>
      <c r="D93">
        <v>7.92</v>
      </c>
    </row>
    <row r="94" spans="1:4" x14ac:dyDescent="0.25">
      <c r="A94" t="str">
        <f t="shared" si="1"/>
        <v>241</v>
      </c>
      <c r="B94" t="s">
        <v>175</v>
      </c>
      <c r="C94">
        <v>7</v>
      </c>
      <c r="D94">
        <v>7.92</v>
      </c>
    </row>
    <row r="95" spans="1:4" x14ac:dyDescent="0.25">
      <c r="A95" t="str">
        <f t="shared" si="1"/>
        <v>242</v>
      </c>
      <c r="B95" t="s">
        <v>176</v>
      </c>
      <c r="C95">
        <v>2</v>
      </c>
      <c r="D95">
        <v>7.92</v>
      </c>
    </row>
    <row r="96" spans="1:4" x14ac:dyDescent="0.25">
      <c r="A96" t="str">
        <f t="shared" si="1"/>
        <v>244</v>
      </c>
      <c r="B96" t="s">
        <v>178</v>
      </c>
      <c r="C96">
        <v>1</v>
      </c>
      <c r="D96">
        <v>7.92</v>
      </c>
    </row>
    <row r="97" spans="1:4" x14ac:dyDescent="0.25">
      <c r="A97" t="str">
        <f t="shared" si="1"/>
        <v>246</v>
      </c>
      <c r="B97" t="s">
        <v>179</v>
      </c>
      <c r="C97">
        <v>1</v>
      </c>
      <c r="D97">
        <v>7.92</v>
      </c>
    </row>
    <row r="98" spans="1:4" x14ac:dyDescent="0.25">
      <c r="A98" t="str">
        <f t="shared" si="1"/>
        <v>249</v>
      </c>
      <c r="B98" t="s">
        <v>287</v>
      </c>
      <c r="C98">
        <v>2</v>
      </c>
      <c r="D98">
        <v>7.92</v>
      </c>
    </row>
    <row r="99" spans="1:4" x14ac:dyDescent="0.25">
      <c r="A99" t="str">
        <f t="shared" si="1"/>
        <v>250</v>
      </c>
      <c r="B99" t="s">
        <v>182</v>
      </c>
      <c r="C99">
        <v>2</v>
      </c>
      <c r="D99">
        <v>7.92</v>
      </c>
    </row>
    <row r="100" spans="1:4" x14ac:dyDescent="0.25">
      <c r="A100" t="str">
        <f t="shared" si="1"/>
        <v>251</v>
      </c>
      <c r="B100" t="s">
        <v>183</v>
      </c>
      <c r="C100">
        <v>6</v>
      </c>
      <c r="D100">
        <v>7.92</v>
      </c>
    </row>
    <row r="101" spans="1:4" x14ac:dyDescent="0.25">
      <c r="A101" t="str">
        <f t="shared" si="1"/>
        <v>255</v>
      </c>
      <c r="B101" t="s">
        <v>289</v>
      </c>
      <c r="C101">
        <v>7</v>
      </c>
      <c r="D101">
        <v>7.92</v>
      </c>
    </row>
    <row r="102" spans="1:4" x14ac:dyDescent="0.25">
      <c r="A102" t="str">
        <f t="shared" si="1"/>
        <v>258</v>
      </c>
      <c r="B102" t="s">
        <v>187</v>
      </c>
      <c r="C102">
        <v>5</v>
      </c>
      <c r="D102">
        <v>7.92</v>
      </c>
    </row>
    <row r="103" spans="1:4" x14ac:dyDescent="0.25">
      <c r="A103" t="str">
        <f t="shared" si="1"/>
        <v>259</v>
      </c>
      <c r="B103" t="s">
        <v>188</v>
      </c>
      <c r="C103">
        <v>6</v>
      </c>
      <c r="D103">
        <v>7.92</v>
      </c>
    </row>
    <row r="104" spans="1:4" x14ac:dyDescent="0.25">
      <c r="A104" t="str">
        <f t="shared" si="1"/>
        <v>262</v>
      </c>
      <c r="B104" t="s">
        <v>190</v>
      </c>
      <c r="C104">
        <v>2</v>
      </c>
      <c r="D104">
        <v>7.92</v>
      </c>
    </row>
    <row r="105" spans="1:4" x14ac:dyDescent="0.25">
      <c r="A105" t="str">
        <f t="shared" si="1"/>
        <v>269</v>
      </c>
      <c r="B105" t="s">
        <v>193</v>
      </c>
      <c r="C105">
        <v>4</v>
      </c>
      <c r="D105">
        <v>7.92</v>
      </c>
    </row>
    <row r="106" spans="1:4" x14ac:dyDescent="0.25">
      <c r="A106" t="str">
        <f t="shared" si="1"/>
        <v>273</v>
      </c>
      <c r="B106" t="s">
        <v>194</v>
      </c>
      <c r="C106">
        <v>1</v>
      </c>
      <c r="D106">
        <v>7.92</v>
      </c>
    </row>
    <row r="107" spans="1:4" x14ac:dyDescent="0.25">
      <c r="A107" t="str">
        <f t="shared" si="1"/>
        <v>274</v>
      </c>
      <c r="B107" t="s">
        <v>291</v>
      </c>
      <c r="C107">
        <v>5</v>
      </c>
      <c r="D107">
        <v>7.92</v>
      </c>
    </row>
    <row r="108" spans="1:4" x14ac:dyDescent="0.25">
      <c r="A108" t="str">
        <f t="shared" si="1"/>
        <v>275</v>
      </c>
      <c r="B108" t="s">
        <v>195</v>
      </c>
      <c r="C108">
        <v>4</v>
      </c>
      <c r="D108">
        <v>7.92</v>
      </c>
    </row>
    <row r="109" spans="1:4" x14ac:dyDescent="0.25">
      <c r="A109" t="str">
        <f t="shared" si="1"/>
        <v>278</v>
      </c>
      <c r="B109" t="s">
        <v>196</v>
      </c>
      <c r="C109">
        <v>16</v>
      </c>
      <c r="D109">
        <v>7.92</v>
      </c>
    </row>
    <row r="110" spans="1:4" x14ac:dyDescent="0.25">
      <c r="A110" t="str">
        <f t="shared" si="1"/>
        <v>281</v>
      </c>
      <c r="B110" t="s">
        <v>198</v>
      </c>
      <c r="C110">
        <v>8</v>
      </c>
      <c r="D110">
        <v>7.92</v>
      </c>
    </row>
    <row r="111" spans="1:4" x14ac:dyDescent="0.25">
      <c r="A111" t="str">
        <f t="shared" si="1"/>
        <v>285</v>
      </c>
      <c r="B111" t="s">
        <v>293</v>
      </c>
      <c r="C111">
        <v>2</v>
      </c>
      <c r="D111">
        <v>7.92</v>
      </c>
    </row>
    <row r="112" spans="1:4" x14ac:dyDescent="0.25">
      <c r="A112" t="str">
        <f t="shared" si="1"/>
        <v>286</v>
      </c>
      <c r="B112" t="s">
        <v>201</v>
      </c>
      <c r="C112">
        <v>22</v>
      </c>
      <c r="D112">
        <v>7.92</v>
      </c>
    </row>
    <row r="113" spans="1:4" x14ac:dyDescent="0.25">
      <c r="A113" t="str">
        <f t="shared" si="1"/>
        <v>291</v>
      </c>
      <c r="B113" t="s">
        <v>202</v>
      </c>
      <c r="C113">
        <v>2</v>
      </c>
      <c r="D113">
        <v>7.92</v>
      </c>
    </row>
    <row r="114" spans="1:4" x14ac:dyDescent="0.25">
      <c r="A114" t="str">
        <f t="shared" si="1"/>
        <v>293</v>
      </c>
      <c r="B114" t="s">
        <v>203</v>
      </c>
      <c r="C114">
        <v>6</v>
      </c>
      <c r="D114">
        <v>7.92</v>
      </c>
    </row>
    <row r="115" spans="1:4" x14ac:dyDescent="0.25">
      <c r="A115" t="str">
        <f t="shared" si="1"/>
        <v>294</v>
      </c>
      <c r="B115" t="s">
        <v>204</v>
      </c>
      <c r="C115">
        <v>4</v>
      </c>
      <c r="D115">
        <v>7.92</v>
      </c>
    </row>
    <row r="116" spans="1:4" x14ac:dyDescent="0.25">
      <c r="A116" t="str">
        <f t="shared" si="1"/>
        <v>295</v>
      </c>
      <c r="B116" t="s">
        <v>294</v>
      </c>
      <c r="C116">
        <v>15</v>
      </c>
      <c r="D116">
        <v>7.92</v>
      </c>
    </row>
    <row r="117" spans="1:4" x14ac:dyDescent="0.25">
      <c r="A117" t="str">
        <f t="shared" si="1"/>
        <v>297</v>
      </c>
      <c r="B117" t="s">
        <v>295</v>
      </c>
      <c r="C117">
        <v>1</v>
      </c>
      <c r="D117">
        <v>7.92</v>
      </c>
    </row>
    <row r="118" spans="1:4" x14ac:dyDescent="0.25">
      <c r="A118" t="str">
        <f t="shared" si="1"/>
        <v>298</v>
      </c>
      <c r="B118" t="s">
        <v>326</v>
      </c>
      <c r="C118">
        <v>2</v>
      </c>
      <c r="D118">
        <v>7.92</v>
      </c>
    </row>
    <row r="119" spans="1:4" x14ac:dyDescent="0.25">
      <c r="A119" t="str">
        <f t="shared" si="1"/>
        <v>300</v>
      </c>
      <c r="B119" t="s">
        <v>206</v>
      </c>
      <c r="C119">
        <v>4</v>
      </c>
      <c r="D119">
        <v>7.92</v>
      </c>
    </row>
    <row r="120" spans="1:4" x14ac:dyDescent="0.25">
      <c r="A120" t="str">
        <f t="shared" si="1"/>
        <v>302</v>
      </c>
      <c r="B120" t="s">
        <v>207</v>
      </c>
      <c r="C120">
        <v>6</v>
      </c>
      <c r="D120">
        <v>7.92</v>
      </c>
    </row>
    <row r="121" spans="1:4" x14ac:dyDescent="0.25">
      <c r="A121" t="str">
        <f t="shared" si="1"/>
        <v>311</v>
      </c>
      <c r="B121" t="s">
        <v>210</v>
      </c>
      <c r="C121">
        <v>3</v>
      </c>
      <c r="D121">
        <v>7.92</v>
      </c>
    </row>
    <row r="122" spans="1:4" x14ac:dyDescent="0.25">
      <c r="A122" t="str">
        <f t="shared" si="1"/>
        <v>317</v>
      </c>
      <c r="B122" t="s">
        <v>328</v>
      </c>
      <c r="C122">
        <v>6</v>
      </c>
      <c r="D122">
        <v>7.92</v>
      </c>
    </row>
    <row r="123" spans="1:4" x14ac:dyDescent="0.25">
      <c r="A123" t="str">
        <f t="shared" si="1"/>
        <v>316</v>
      </c>
      <c r="B123" t="s">
        <v>299</v>
      </c>
      <c r="C123">
        <v>5</v>
      </c>
      <c r="D123">
        <v>7.92</v>
      </c>
    </row>
    <row r="124" spans="1:4" x14ac:dyDescent="0.25">
      <c r="A124" t="str">
        <f t="shared" si="1"/>
        <v>[SC</v>
      </c>
      <c r="B124" t="s">
        <v>60</v>
      </c>
      <c r="C124">
        <v>36</v>
      </c>
      <c r="D124">
        <v>7.92</v>
      </c>
    </row>
    <row r="125" spans="1:4" x14ac:dyDescent="0.25">
      <c r="A125" t="str">
        <f t="shared" si="1"/>
        <v>SEÇ</v>
      </c>
      <c r="B125" t="s">
        <v>62</v>
      </c>
      <c r="C125">
        <v>180</v>
      </c>
      <c r="D125">
        <v>7.92</v>
      </c>
    </row>
    <row r="126" spans="1:4" x14ac:dyDescent="0.25">
      <c r="A126" t="str">
        <f t="shared" si="1"/>
        <v>CAE</v>
      </c>
      <c r="B126" t="s">
        <v>58</v>
      </c>
      <c r="C126">
        <v>24</v>
      </c>
      <c r="D126">
        <v>7.92</v>
      </c>
    </row>
    <row r="127" spans="1:4" x14ac:dyDescent="0.25">
      <c r="A127" t="str">
        <f t="shared" si="1"/>
        <v>326</v>
      </c>
      <c r="B127" t="s">
        <v>214</v>
      </c>
      <c r="C127">
        <v>13</v>
      </c>
      <c r="D127">
        <v>7.92</v>
      </c>
    </row>
    <row r="128" spans="1:4" x14ac:dyDescent="0.25">
      <c r="A128" t="str">
        <f t="shared" si="1"/>
        <v>328</v>
      </c>
      <c r="B128" t="s">
        <v>215</v>
      </c>
      <c r="C128">
        <v>2</v>
      </c>
      <c r="D128">
        <v>7.92</v>
      </c>
    </row>
    <row r="129" spans="1:4" x14ac:dyDescent="0.25">
      <c r="A129" t="str">
        <f t="shared" si="1"/>
        <v>SEA</v>
      </c>
      <c r="B129" t="s">
        <v>61</v>
      </c>
      <c r="C129">
        <v>170</v>
      </c>
      <c r="D129">
        <v>7.92</v>
      </c>
    </row>
    <row r="130" spans="1:4" x14ac:dyDescent="0.25">
      <c r="A130" t="str">
        <f t="shared" si="1"/>
        <v>333</v>
      </c>
      <c r="B130" t="s">
        <v>303</v>
      </c>
      <c r="C130">
        <v>5</v>
      </c>
      <c r="D130">
        <v>7.92</v>
      </c>
    </row>
    <row r="131" spans="1:4" x14ac:dyDescent="0.25">
      <c r="A131" t="str">
        <f t="shared" ref="A131:A136" si="2">MID(B131,8,3)</f>
        <v>334</v>
      </c>
      <c r="B131" t="s">
        <v>217</v>
      </c>
      <c r="C131">
        <v>3</v>
      </c>
      <c r="D131">
        <v>7.92</v>
      </c>
    </row>
    <row r="132" spans="1:4" x14ac:dyDescent="0.25">
      <c r="A132" t="str">
        <f t="shared" si="2"/>
        <v>336</v>
      </c>
      <c r="B132" t="s">
        <v>218</v>
      </c>
      <c r="C132">
        <v>2</v>
      </c>
      <c r="D132">
        <v>7.92</v>
      </c>
    </row>
    <row r="133" spans="1:4" x14ac:dyDescent="0.25">
      <c r="A133" t="str">
        <f t="shared" si="2"/>
        <v>339</v>
      </c>
      <c r="B133" t="s">
        <v>219</v>
      </c>
      <c r="C133">
        <v>3</v>
      </c>
      <c r="D133">
        <v>7.92</v>
      </c>
    </row>
    <row r="134" spans="1:4" x14ac:dyDescent="0.25">
      <c r="A134" t="str">
        <f t="shared" si="2"/>
        <v>347</v>
      </c>
      <c r="B134" t="s">
        <v>223</v>
      </c>
      <c r="C134">
        <v>6</v>
      </c>
      <c r="D134">
        <v>7.92</v>
      </c>
    </row>
    <row r="135" spans="1:4" x14ac:dyDescent="0.25">
      <c r="A135" t="str">
        <f t="shared" si="2"/>
        <v>350</v>
      </c>
      <c r="B135" t="s">
        <v>225</v>
      </c>
      <c r="C135">
        <v>15</v>
      </c>
      <c r="D135">
        <v>7.92</v>
      </c>
    </row>
    <row r="136" spans="1:4" x14ac:dyDescent="0.25">
      <c r="A136" t="str">
        <f t="shared" si="2"/>
        <v>SEA</v>
      </c>
      <c r="B136" t="s">
        <v>232</v>
      </c>
      <c r="C136">
        <v>48</v>
      </c>
      <c r="D136">
        <v>7.92</v>
      </c>
    </row>
    <row r="139" spans="1:4" x14ac:dyDescent="0.25">
      <c r="C139" s="3"/>
    </row>
    <row r="179" spans="3:3" x14ac:dyDescent="0.25">
      <c r="C179" s="3"/>
    </row>
    <row r="194" spans="3:3" x14ac:dyDescent="0.25">
      <c r="C194" s="3"/>
    </row>
    <row r="227" spans="3:3" x14ac:dyDescent="0.25">
      <c r="C227" s="3"/>
    </row>
    <row r="254" spans="3:3" x14ac:dyDescent="0.25">
      <c r="C254" s="3"/>
    </row>
    <row r="280" spans="3:3" x14ac:dyDescent="0.25">
      <c r="C280" s="3"/>
    </row>
    <row r="299" spans="3:3" x14ac:dyDescent="0.25">
      <c r="C299" s="3"/>
    </row>
    <row r="513" spans="3:3" x14ac:dyDescent="0.25">
      <c r="C513" s="3"/>
    </row>
    <row r="514" spans="3:3" x14ac:dyDescent="0.25">
      <c r="C514" s="3"/>
    </row>
    <row r="522" spans="3:3" x14ac:dyDescent="0.25">
      <c r="C522" s="3"/>
    </row>
    <row r="742" spans="3:3" x14ac:dyDescent="0.25">
      <c r="C742" s="3"/>
    </row>
    <row r="746" spans="3:3" x14ac:dyDescent="0.25">
      <c r="C746" s="3"/>
    </row>
    <row r="1014" spans="3:3" x14ac:dyDescent="0.25">
      <c r="C1014" s="3"/>
    </row>
    <row r="1195" spans="3:3" x14ac:dyDescent="0.25">
      <c r="C1195" s="3"/>
    </row>
    <row r="1207" spans="3:3" x14ac:dyDescent="0.25">
      <c r="C1207" s="3"/>
    </row>
    <row r="1611" spans="3:3" x14ac:dyDescent="0.25">
      <c r="C1611" s="3"/>
    </row>
    <row r="1619" spans="3:3" x14ac:dyDescent="0.25">
      <c r="C1619" s="3"/>
    </row>
    <row r="1646" spans="3:3" x14ac:dyDescent="0.25">
      <c r="C1646" s="3"/>
    </row>
    <row r="1650" spans="3:3" x14ac:dyDescent="0.25">
      <c r="C1650" s="3"/>
    </row>
    <row r="1658" spans="3:3" x14ac:dyDescent="0.25">
      <c r="C1658" s="3"/>
    </row>
    <row r="11200" spans="3:3" x14ac:dyDescent="0.25">
      <c r="C11200" s="3"/>
    </row>
  </sheetData>
  <sortState ref="B2:C11983">
    <sortCondition ref="B2:B11983"/>
  </sortState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0"/>
  <sheetViews>
    <sheetView topLeftCell="A132" workbookViewId="0">
      <selection activeCell="A42" sqref="A42"/>
    </sheetView>
  </sheetViews>
  <sheetFormatPr defaultRowHeight="15" x14ac:dyDescent="0.25"/>
  <cols>
    <col min="2" max="2" width="81.140625" bestFit="1" customWidth="1"/>
    <col min="3" max="3" width="15.28515625" bestFit="1" customWidth="1"/>
    <col min="4" max="4" width="21" customWidth="1"/>
  </cols>
  <sheetData>
    <row r="1" spans="1:4" x14ac:dyDescent="0.25">
      <c r="A1" t="s">
        <v>230</v>
      </c>
      <c r="B1" t="s">
        <v>57</v>
      </c>
      <c r="C1" t="s">
        <v>356</v>
      </c>
      <c r="D1" t="s">
        <v>229</v>
      </c>
    </row>
    <row r="2" spans="1:4" x14ac:dyDescent="0.25">
      <c r="A2" t="str">
        <f>MID(B2,8,3)</f>
        <v>- C</v>
      </c>
      <c r="B2" t="s">
        <v>309</v>
      </c>
      <c r="C2">
        <v>2</v>
      </c>
      <c r="D2">
        <v>12.95</v>
      </c>
    </row>
    <row r="3" spans="1:4" x14ac:dyDescent="0.25">
      <c r="A3" t="str">
        <f t="shared" ref="A3:A66" si="0">MID(B3,8,3)</f>
        <v>- C</v>
      </c>
      <c r="B3" t="s">
        <v>59</v>
      </c>
      <c r="C3">
        <v>1</v>
      </c>
      <c r="D3">
        <v>12.95</v>
      </c>
    </row>
    <row r="4" spans="1:4" x14ac:dyDescent="0.25">
      <c r="A4" t="str">
        <f>MID(B4,10,3)</f>
        <v>063</v>
      </c>
      <c r="B4" t="s">
        <v>242</v>
      </c>
      <c r="C4">
        <v>1</v>
      </c>
      <c r="D4">
        <v>12.95</v>
      </c>
    </row>
    <row r="5" spans="1:4" x14ac:dyDescent="0.25">
      <c r="A5" t="str">
        <f t="shared" si="0"/>
        <v>351</v>
      </c>
      <c r="B5" t="s">
        <v>305</v>
      </c>
      <c r="C5">
        <v>3</v>
      </c>
      <c r="D5">
        <v>12.95</v>
      </c>
    </row>
    <row r="6" spans="1:4" x14ac:dyDescent="0.25">
      <c r="A6" t="str">
        <f t="shared" si="0"/>
        <v>003</v>
      </c>
      <c r="B6" t="s">
        <v>65</v>
      </c>
      <c r="C6">
        <v>3</v>
      </c>
      <c r="D6">
        <v>12.95</v>
      </c>
    </row>
    <row r="7" spans="1:4" x14ac:dyDescent="0.25">
      <c r="A7" t="str">
        <f t="shared" si="0"/>
        <v>006</v>
      </c>
      <c r="B7" t="s">
        <v>233</v>
      </c>
      <c r="C7">
        <v>1</v>
      </c>
      <c r="D7">
        <v>12.95</v>
      </c>
    </row>
    <row r="8" spans="1:4" x14ac:dyDescent="0.25">
      <c r="A8" t="str">
        <f t="shared" si="0"/>
        <v>008</v>
      </c>
      <c r="B8" t="s">
        <v>67</v>
      </c>
      <c r="C8">
        <v>2</v>
      </c>
      <c r="D8">
        <v>12.95</v>
      </c>
    </row>
    <row r="9" spans="1:4" x14ac:dyDescent="0.25">
      <c r="A9" t="str">
        <f t="shared" si="0"/>
        <v>013</v>
      </c>
      <c r="B9" t="s">
        <v>70</v>
      </c>
      <c r="C9">
        <v>1</v>
      </c>
      <c r="D9">
        <v>12.95</v>
      </c>
    </row>
    <row r="10" spans="1:4" x14ac:dyDescent="0.25">
      <c r="A10" t="str">
        <f t="shared" si="0"/>
        <v>014</v>
      </c>
      <c r="B10" t="s">
        <v>71</v>
      </c>
      <c r="C10">
        <v>4</v>
      </c>
      <c r="D10">
        <v>12.95</v>
      </c>
    </row>
    <row r="11" spans="1:4" x14ac:dyDescent="0.25">
      <c r="A11" t="str">
        <f t="shared" si="0"/>
        <v>015</v>
      </c>
      <c r="B11" t="s">
        <v>72</v>
      </c>
      <c r="C11">
        <v>1</v>
      </c>
      <c r="D11">
        <v>12.95</v>
      </c>
    </row>
    <row r="12" spans="1:4" x14ac:dyDescent="0.25">
      <c r="A12" t="str">
        <f t="shared" si="0"/>
        <v>016</v>
      </c>
      <c r="B12" t="s">
        <v>73</v>
      </c>
      <c r="C12">
        <v>14</v>
      </c>
      <c r="D12">
        <v>12.95</v>
      </c>
    </row>
    <row r="13" spans="1:4" x14ac:dyDescent="0.25">
      <c r="A13" t="str">
        <f t="shared" si="0"/>
        <v>017</v>
      </c>
      <c r="B13" t="s">
        <v>74</v>
      </c>
      <c r="C13">
        <v>1</v>
      </c>
      <c r="D13">
        <v>12.95</v>
      </c>
    </row>
    <row r="14" spans="1:4" x14ac:dyDescent="0.25">
      <c r="A14" t="str">
        <f t="shared" si="0"/>
        <v>018</v>
      </c>
      <c r="B14" t="s">
        <v>75</v>
      </c>
      <c r="C14">
        <v>1</v>
      </c>
      <c r="D14">
        <v>12.95</v>
      </c>
    </row>
    <row r="15" spans="1:4" x14ac:dyDescent="0.25">
      <c r="A15" t="str">
        <f t="shared" si="0"/>
        <v>021</v>
      </c>
      <c r="B15" t="s">
        <v>77</v>
      </c>
      <c r="C15">
        <v>1</v>
      </c>
      <c r="D15">
        <v>12.95</v>
      </c>
    </row>
    <row r="16" spans="1:4" x14ac:dyDescent="0.25">
      <c r="A16" t="str">
        <f t="shared" si="0"/>
        <v>024</v>
      </c>
      <c r="B16" t="s">
        <v>79</v>
      </c>
      <c r="C16">
        <v>2</v>
      </c>
      <c r="D16">
        <v>12.95</v>
      </c>
    </row>
    <row r="17" spans="1:4" x14ac:dyDescent="0.25">
      <c r="A17" t="str">
        <f t="shared" si="0"/>
        <v>025</v>
      </c>
      <c r="B17" t="s">
        <v>237</v>
      </c>
      <c r="C17">
        <v>1</v>
      </c>
      <c r="D17">
        <v>12.95</v>
      </c>
    </row>
    <row r="18" spans="1:4" x14ac:dyDescent="0.25">
      <c r="A18" t="str">
        <f t="shared" si="0"/>
        <v>038</v>
      </c>
      <c r="B18" t="s">
        <v>80</v>
      </c>
      <c r="C18">
        <v>1</v>
      </c>
      <c r="D18">
        <v>12.95</v>
      </c>
    </row>
    <row r="19" spans="1:4" x14ac:dyDescent="0.25">
      <c r="A19" t="str">
        <f t="shared" si="0"/>
        <v>043</v>
      </c>
      <c r="B19" t="s">
        <v>82</v>
      </c>
      <c r="C19">
        <v>1</v>
      </c>
      <c r="D19">
        <v>12.95</v>
      </c>
    </row>
    <row r="20" spans="1:4" x14ac:dyDescent="0.25">
      <c r="A20" t="str">
        <f t="shared" si="0"/>
        <v>044</v>
      </c>
      <c r="B20" t="s">
        <v>239</v>
      </c>
      <c r="C20">
        <v>2</v>
      </c>
      <c r="D20">
        <v>12.95</v>
      </c>
    </row>
    <row r="21" spans="1:4" x14ac:dyDescent="0.25">
      <c r="A21" t="str">
        <f t="shared" si="0"/>
        <v>045</v>
      </c>
      <c r="B21" t="s">
        <v>83</v>
      </c>
      <c r="C21">
        <v>1</v>
      </c>
      <c r="D21">
        <v>12.95</v>
      </c>
    </row>
    <row r="22" spans="1:4" x14ac:dyDescent="0.25">
      <c r="A22" t="str">
        <f t="shared" si="0"/>
        <v>047</v>
      </c>
      <c r="B22" t="s">
        <v>84</v>
      </c>
      <c r="C22">
        <v>1</v>
      </c>
      <c r="D22">
        <v>12.95</v>
      </c>
    </row>
    <row r="23" spans="1:4" x14ac:dyDescent="0.25">
      <c r="A23" t="str">
        <f t="shared" si="0"/>
        <v>051</v>
      </c>
      <c r="B23" t="s">
        <v>86</v>
      </c>
      <c r="C23">
        <v>1</v>
      </c>
      <c r="D23">
        <v>12.95</v>
      </c>
    </row>
    <row r="24" spans="1:4" x14ac:dyDescent="0.25">
      <c r="A24" t="str">
        <f t="shared" si="0"/>
        <v>052</v>
      </c>
      <c r="B24" t="s">
        <v>87</v>
      </c>
      <c r="C24">
        <v>1</v>
      </c>
      <c r="D24">
        <v>12.95</v>
      </c>
    </row>
    <row r="25" spans="1:4" x14ac:dyDescent="0.25">
      <c r="A25" t="str">
        <f t="shared" si="0"/>
        <v>054</v>
      </c>
      <c r="B25" t="s">
        <v>240</v>
      </c>
      <c r="C25">
        <v>2</v>
      </c>
      <c r="D25">
        <v>12.95</v>
      </c>
    </row>
    <row r="26" spans="1:4" x14ac:dyDescent="0.25">
      <c r="A26" t="str">
        <f t="shared" si="0"/>
        <v>058</v>
      </c>
      <c r="B26" t="s">
        <v>89</v>
      </c>
      <c r="C26">
        <v>1</v>
      </c>
      <c r="D26">
        <v>12.95</v>
      </c>
    </row>
    <row r="27" spans="1:4" x14ac:dyDescent="0.25">
      <c r="A27" t="str">
        <f t="shared" si="0"/>
        <v>059</v>
      </c>
      <c r="B27" t="s">
        <v>241</v>
      </c>
      <c r="C27">
        <v>1</v>
      </c>
      <c r="D27">
        <v>12.95</v>
      </c>
    </row>
    <row r="28" spans="1:4" x14ac:dyDescent="0.25">
      <c r="A28" t="str">
        <f t="shared" si="0"/>
        <v>061</v>
      </c>
      <c r="B28" t="s">
        <v>90</v>
      </c>
      <c r="C28">
        <v>1</v>
      </c>
      <c r="D28">
        <v>12.95</v>
      </c>
    </row>
    <row r="29" spans="1:4" x14ac:dyDescent="0.25">
      <c r="A29" t="str">
        <f t="shared" si="0"/>
        <v>064</v>
      </c>
      <c r="B29" t="s">
        <v>91</v>
      </c>
      <c r="C29">
        <v>1</v>
      </c>
      <c r="D29">
        <v>12.95</v>
      </c>
    </row>
    <row r="30" spans="1:4" x14ac:dyDescent="0.25">
      <c r="A30" t="str">
        <f t="shared" si="0"/>
        <v>067</v>
      </c>
      <c r="B30" t="s">
        <v>243</v>
      </c>
      <c r="C30">
        <v>1</v>
      </c>
      <c r="D30">
        <v>12.95</v>
      </c>
    </row>
    <row r="31" spans="1:4" x14ac:dyDescent="0.25">
      <c r="A31" t="str">
        <f t="shared" si="0"/>
        <v>070</v>
      </c>
      <c r="B31" t="s">
        <v>94</v>
      </c>
      <c r="C31">
        <v>3</v>
      </c>
      <c r="D31">
        <v>12.95</v>
      </c>
    </row>
    <row r="32" spans="1:4" x14ac:dyDescent="0.25">
      <c r="A32" t="str">
        <f t="shared" si="0"/>
        <v>073</v>
      </c>
      <c r="B32" t="s">
        <v>245</v>
      </c>
      <c r="C32">
        <v>1</v>
      </c>
      <c r="D32">
        <v>12.95</v>
      </c>
    </row>
    <row r="33" spans="1:4" x14ac:dyDescent="0.25">
      <c r="A33" t="str">
        <f t="shared" si="0"/>
        <v>077</v>
      </c>
      <c r="B33" t="s">
        <v>96</v>
      </c>
      <c r="C33">
        <v>1</v>
      </c>
      <c r="D33">
        <v>12.95</v>
      </c>
    </row>
    <row r="34" spans="1:4" x14ac:dyDescent="0.25">
      <c r="A34" t="str">
        <f t="shared" si="0"/>
        <v>079</v>
      </c>
      <c r="B34" t="s">
        <v>97</v>
      </c>
      <c r="C34">
        <v>1</v>
      </c>
      <c r="D34">
        <v>12.95</v>
      </c>
    </row>
    <row r="35" spans="1:4" x14ac:dyDescent="0.25">
      <c r="A35" t="str">
        <f t="shared" si="0"/>
        <v>082</v>
      </c>
      <c r="B35" t="s">
        <v>250</v>
      </c>
      <c r="C35">
        <v>2</v>
      </c>
      <c r="D35">
        <v>12.95</v>
      </c>
    </row>
    <row r="36" spans="1:4" x14ac:dyDescent="0.25">
      <c r="A36" t="str">
        <f t="shared" si="0"/>
        <v>083</v>
      </c>
      <c r="B36" t="s">
        <v>98</v>
      </c>
      <c r="C36">
        <v>6</v>
      </c>
      <c r="D36">
        <v>12.95</v>
      </c>
    </row>
    <row r="37" spans="1:4" x14ac:dyDescent="0.25">
      <c r="A37" t="str">
        <f t="shared" si="0"/>
        <v>089</v>
      </c>
      <c r="B37" t="s">
        <v>99</v>
      </c>
      <c r="C37">
        <v>6</v>
      </c>
      <c r="D37">
        <v>12.95</v>
      </c>
    </row>
    <row r="38" spans="1:4" x14ac:dyDescent="0.25">
      <c r="A38" t="str">
        <f t="shared" si="0"/>
        <v>091</v>
      </c>
      <c r="B38" t="s">
        <v>331</v>
      </c>
      <c r="C38">
        <v>2</v>
      </c>
      <c r="D38">
        <v>12.95</v>
      </c>
    </row>
    <row r="39" spans="1:4" x14ac:dyDescent="0.25">
      <c r="A39" t="str">
        <f t="shared" si="0"/>
        <v>094</v>
      </c>
      <c r="B39" t="s">
        <v>100</v>
      </c>
      <c r="C39">
        <v>1</v>
      </c>
      <c r="D39">
        <v>12.95</v>
      </c>
    </row>
    <row r="40" spans="1:4" x14ac:dyDescent="0.25">
      <c r="A40" t="str">
        <f t="shared" si="0"/>
        <v>095</v>
      </c>
      <c r="B40" t="s">
        <v>253</v>
      </c>
      <c r="C40">
        <v>2</v>
      </c>
      <c r="D40">
        <v>12.95</v>
      </c>
    </row>
    <row r="41" spans="1:4" x14ac:dyDescent="0.25">
      <c r="A41" t="str">
        <f t="shared" si="0"/>
        <v>097</v>
      </c>
      <c r="B41" t="s">
        <v>101</v>
      </c>
      <c r="C41">
        <v>2</v>
      </c>
      <c r="D41">
        <v>12.95</v>
      </c>
    </row>
    <row r="42" spans="1:4" x14ac:dyDescent="0.25">
      <c r="A42" t="str">
        <f t="shared" si="0"/>
        <v>098</v>
      </c>
      <c r="B42" t="s">
        <v>102</v>
      </c>
      <c r="C42">
        <v>2</v>
      </c>
      <c r="D42">
        <v>12.95</v>
      </c>
    </row>
    <row r="43" spans="1:4" x14ac:dyDescent="0.25">
      <c r="A43" t="str">
        <f t="shared" si="0"/>
        <v>099</v>
      </c>
      <c r="B43" t="s">
        <v>103</v>
      </c>
      <c r="C43">
        <v>2</v>
      </c>
      <c r="D43">
        <v>12.95</v>
      </c>
    </row>
    <row r="44" spans="1:4" x14ac:dyDescent="0.25">
      <c r="A44" t="str">
        <f t="shared" si="0"/>
        <v>100</v>
      </c>
      <c r="B44" t="s">
        <v>255</v>
      </c>
      <c r="C44">
        <v>2</v>
      </c>
      <c r="D44">
        <v>12.95</v>
      </c>
    </row>
    <row r="45" spans="1:4" x14ac:dyDescent="0.25">
      <c r="A45" t="str">
        <f t="shared" si="0"/>
        <v>101</v>
      </c>
      <c r="B45" t="s">
        <v>256</v>
      </c>
      <c r="C45">
        <v>2</v>
      </c>
      <c r="D45">
        <v>12.95</v>
      </c>
    </row>
    <row r="46" spans="1:4" x14ac:dyDescent="0.25">
      <c r="A46" t="str">
        <f t="shared" si="0"/>
        <v>103</v>
      </c>
      <c r="B46" t="s">
        <v>104</v>
      </c>
      <c r="C46">
        <v>1</v>
      </c>
      <c r="D46">
        <v>12.95</v>
      </c>
    </row>
    <row r="47" spans="1:4" x14ac:dyDescent="0.25">
      <c r="A47" t="str">
        <f t="shared" si="0"/>
        <v>104</v>
      </c>
      <c r="B47" t="s">
        <v>339</v>
      </c>
      <c r="C47">
        <v>1</v>
      </c>
      <c r="D47">
        <v>12.95</v>
      </c>
    </row>
    <row r="48" spans="1:4" x14ac:dyDescent="0.25">
      <c r="A48" t="str">
        <f t="shared" si="0"/>
        <v>107</v>
      </c>
      <c r="B48" t="s">
        <v>257</v>
      </c>
      <c r="C48">
        <v>1</v>
      </c>
      <c r="D48">
        <v>12.95</v>
      </c>
    </row>
    <row r="49" spans="1:4" x14ac:dyDescent="0.25">
      <c r="A49" t="str">
        <f t="shared" si="0"/>
        <v>108</v>
      </c>
      <c r="B49" t="s">
        <v>106</v>
      </c>
      <c r="C49">
        <v>1</v>
      </c>
      <c r="D49">
        <v>12.95</v>
      </c>
    </row>
    <row r="50" spans="1:4" x14ac:dyDescent="0.25">
      <c r="A50" t="str">
        <f t="shared" si="0"/>
        <v>110</v>
      </c>
      <c r="B50" t="s">
        <v>108</v>
      </c>
      <c r="C50">
        <v>2</v>
      </c>
      <c r="D50">
        <v>12.95</v>
      </c>
    </row>
    <row r="51" spans="1:4" x14ac:dyDescent="0.25">
      <c r="A51" t="str">
        <f t="shared" si="0"/>
        <v>114</v>
      </c>
      <c r="B51" t="s">
        <v>110</v>
      </c>
      <c r="C51">
        <v>1</v>
      </c>
      <c r="D51">
        <v>12.95</v>
      </c>
    </row>
    <row r="52" spans="1:4" x14ac:dyDescent="0.25">
      <c r="A52" t="str">
        <f t="shared" si="0"/>
        <v>115</v>
      </c>
      <c r="B52" t="s">
        <v>111</v>
      </c>
      <c r="C52">
        <v>1</v>
      </c>
      <c r="D52">
        <v>12.95</v>
      </c>
    </row>
    <row r="53" spans="1:4" x14ac:dyDescent="0.25">
      <c r="A53" t="str">
        <f t="shared" si="0"/>
        <v>116</v>
      </c>
      <c r="B53" t="s">
        <v>112</v>
      </c>
      <c r="C53">
        <v>2</v>
      </c>
      <c r="D53">
        <v>12.95</v>
      </c>
    </row>
    <row r="54" spans="1:4" x14ac:dyDescent="0.25">
      <c r="A54" t="str">
        <f t="shared" si="0"/>
        <v>117</v>
      </c>
      <c r="B54" t="s">
        <v>113</v>
      </c>
      <c r="C54">
        <v>11</v>
      </c>
      <c r="D54">
        <v>12.95</v>
      </c>
    </row>
    <row r="55" spans="1:4" x14ac:dyDescent="0.25">
      <c r="A55" t="str">
        <f t="shared" si="0"/>
        <v>118</v>
      </c>
      <c r="B55" t="s">
        <v>114</v>
      </c>
      <c r="C55">
        <v>6</v>
      </c>
      <c r="D55">
        <v>12.95</v>
      </c>
    </row>
    <row r="56" spans="1:4" x14ac:dyDescent="0.25">
      <c r="A56" t="str">
        <f t="shared" si="0"/>
        <v>120</v>
      </c>
      <c r="B56" t="s">
        <v>259</v>
      </c>
      <c r="C56">
        <v>2</v>
      </c>
      <c r="D56">
        <v>12.95</v>
      </c>
    </row>
    <row r="57" spans="1:4" x14ac:dyDescent="0.25">
      <c r="A57" t="str">
        <f t="shared" si="0"/>
        <v>121</v>
      </c>
      <c r="B57" t="s">
        <v>260</v>
      </c>
      <c r="C57">
        <v>1</v>
      </c>
      <c r="D57">
        <v>12.95</v>
      </c>
    </row>
    <row r="58" spans="1:4" x14ac:dyDescent="0.25">
      <c r="A58" t="str">
        <f t="shared" si="0"/>
        <v>122</v>
      </c>
      <c r="B58" t="s">
        <v>261</v>
      </c>
      <c r="C58">
        <v>2</v>
      </c>
      <c r="D58">
        <v>12.95</v>
      </c>
    </row>
    <row r="59" spans="1:4" x14ac:dyDescent="0.25">
      <c r="A59" t="str">
        <f t="shared" si="0"/>
        <v>125</v>
      </c>
      <c r="B59" t="s">
        <v>115</v>
      </c>
      <c r="C59">
        <v>1</v>
      </c>
      <c r="D59">
        <v>12.95</v>
      </c>
    </row>
    <row r="60" spans="1:4" x14ac:dyDescent="0.25">
      <c r="A60" t="str">
        <f t="shared" si="0"/>
        <v>127</v>
      </c>
      <c r="B60" t="s">
        <v>116</v>
      </c>
      <c r="C60">
        <v>1</v>
      </c>
      <c r="D60">
        <v>12.95</v>
      </c>
    </row>
    <row r="61" spans="1:4" x14ac:dyDescent="0.25">
      <c r="A61" t="str">
        <f t="shared" si="0"/>
        <v>133</v>
      </c>
      <c r="B61" t="s">
        <v>120</v>
      </c>
      <c r="C61">
        <v>1</v>
      </c>
      <c r="D61">
        <v>12.95</v>
      </c>
    </row>
    <row r="62" spans="1:4" x14ac:dyDescent="0.25">
      <c r="A62" t="str">
        <f t="shared" si="0"/>
        <v>134</v>
      </c>
      <c r="B62" t="s">
        <v>121</v>
      </c>
      <c r="C62">
        <v>1</v>
      </c>
      <c r="D62">
        <v>12.95</v>
      </c>
    </row>
    <row r="63" spans="1:4" x14ac:dyDescent="0.25">
      <c r="A63" t="str">
        <f t="shared" si="0"/>
        <v>135</v>
      </c>
      <c r="B63" t="s">
        <v>263</v>
      </c>
      <c r="C63">
        <v>5</v>
      </c>
      <c r="D63">
        <v>12.95</v>
      </c>
    </row>
    <row r="64" spans="1:4" x14ac:dyDescent="0.25">
      <c r="A64" t="str">
        <f t="shared" si="0"/>
        <v>136</v>
      </c>
      <c r="B64" t="s">
        <v>122</v>
      </c>
      <c r="C64">
        <v>1</v>
      </c>
      <c r="D64">
        <v>12.95</v>
      </c>
    </row>
    <row r="65" spans="1:4" x14ac:dyDescent="0.25">
      <c r="A65" t="str">
        <f t="shared" si="0"/>
        <v>138</v>
      </c>
      <c r="B65" t="s">
        <v>264</v>
      </c>
      <c r="C65">
        <v>3</v>
      </c>
      <c r="D65">
        <v>12.95</v>
      </c>
    </row>
    <row r="66" spans="1:4" x14ac:dyDescent="0.25">
      <c r="A66" t="str">
        <f t="shared" si="0"/>
        <v>139</v>
      </c>
      <c r="B66" t="s">
        <v>123</v>
      </c>
      <c r="C66">
        <v>1</v>
      </c>
      <c r="D66">
        <v>12.95</v>
      </c>
    </row>
    <row r="67" spans="1:4" x14ac:dyDescent="0.25">
      <c r="A67" t="str">
        <f t="shared" ref="A67:A130" si="1">MID(B67,8,3)</f>
        <v>141</v>
      </c>
      <c r="B67" t="s">
        <v>265</v>
      </c>
      <c r="C67">
        <v>4</v>
      </c>
      <c r="D67">
        <v>12.95</v>
      </c>
    </row>
    <row r="68" spans="1:4" x14ac:dyDescent="0.25">
      <c r="A68" t="str">
        <f t="shared" si="1"/>
        <v>142</v>
      </c>
      <c r="B68" t="s">
        <v>125</v>
      </c>
      <c r="C68">
        <v>4</v>
      </c>
      <c r="D68">
        <v>12.95</v>
      </c>
    </row>
    <row r="69" spans="1:4" x14ac:dyDescent="0.25">
      <c r="A69" t="str">
        <f t="shared" si="1"/>
        <v>143</v>
      </c>
      <c r="B69" t="s">
        <v>266</v>
      </c>
      <c r="C69">
        <v>2</v>
      </c>
      <c r="D69">
        <v>12.95</v>
      </c>
    </row>
    <row r="70" spans="1:4" x14ac:dyDescent="0.25">
      <c r="A70" t="str">
        <f t="shared" si="1"/>
        <v>144</v>
      </c>
      <c r="B70" t="s">
        <v>126</v>
      </c>
      <c r="C70">
        <v>1</v>
      </c>
      <c r="D70">
        <v>12.95</v>
      </c>
    </row>
    <row r="71" spans="1:4" x14ac:dyDescent="0.25">
      <c r="A71" t="str">
        <f t="shared" si="1"/>
        <v>147</v>
      </c>
      <c r="B71" t="s">
        <v>319</v>
      </c>
      <c r="C71">
        <v>2</v>
      </c>
      <c r="D71">
        <v>12.95</v>
      </c>
    </row>
    <row r="72" spans="1:4" x14ac:dyDescent="0.25">
      <c r="A72" t="str">
        <f t="shared" si="1"/>
        <v>148</v>
      </c>
      <c r="B72" t="s">
        <v>127</v>
      </c>
      <c r="C72">
        <v>2</v>
      </c>
      <c r="D72">
        <v>12.95</v>
      </c>
    </row>
    <row r="73" spans="1:4" x14ac:dyDescent="0.25">
      <c r="A73" t="str">
        <f t="shared" si="1"/>
        <v>149</v>
      </c>
      <c r="B73" t="s">
        <v>267</v>
      </c>
      <c r="C73">
        <v>1</v>
      </c>
      <c r="D73">
        <v>12.95</v>
      </c>
    </row>
    <row r="74" spans="1:4" x14ac:dyDescent="0.25">
      <c r="A74" t="str">
        <f t="shared" si="1"/>
        <v>150</v>
      </c>
      <c r="B74" t="s">
        <v>128</v>
      </c>
      <c r="C74">
        <v>3</v>
      </c>
      <c r="D74">
        <v>12.95</v>
      </c>
    </row>
    <row r="75" spans="1:4" x14ac:dyDescent="0.25">
      <c r="A75" t="str">
        <f t="shared" si="1"/>
        <v>151</v>
      </c>
      <c r="B75" t="s">
        <v>320</v>
      </c>
      <c r="C75">
        <v>1</v>
      </c>
      <c r="D75">
        <v>12.95</v>
      </c>
    </row>
    <row r="76" spans="1:4" x14ac:dyDescent="0.25">
      <c r="A76" t="str">
        <f t="shared" si="1"/>
        <v>156</v>
      </c>
      <c r="B76" t="s">
        <v>129</v>
      </c>
      <c r="C76">
        <v>1</v>
      </c>
      <c r="D76">
        <v>12.95</v>
      </c>
    </row>
    <row r="77" spans="1:4" x14ac:dyDescent="0.25">
      <c r="A77" t="str">
        <f t="shared" si="1"/>
        <v>158</v>
      </c>
      <c r="B77" t="s">
        <v>130</v>
      </c>
      <c r="C77">
        <v>1</v>
      </c>
      <c r="D77">
        <v>12.95</v>
      </c>
    </row>
    <row r="78" spans="1:4" x14ac:dyDescent="0.25">
      <c r="A78" t="str">
        <f t="shared" si="1"/>
        <v>160</v>
      </c>
      <c r="B78" t="s">
        <v>269</v>
      </c>
      <c r="C78">
        <v>1</v>
      </c>
      <c r="D78">
        <v>12.95</v>
      </c>
    </row>
    <row r="79" spans="1:4" x14ac:dyDescent="0.25">
      <c r="A79" t="str">
        <f t="shared" si="1"/>
        <v>161</v>
      </c>
      <c r="B79" t="s">
        <v>131</v>
      </c>
      <c r="C79">
        <v>1</v>
      </c>
      <c r="D79">
        <v>12.95</v>
      </c>
    </row>
    <row r="80" spans="1:4" x14ac:dyDescent="0.25">
      <c r="A80" t="str">
        <f t="shared" si="1"/>
        <v>162</v>
      </c>
      <c r="B80" t="s">
        <v>132</v>
      </c>
      <c r="C80">
        <v>4</v>
      </c>
      <c r="D80">
        <v>12.95</v>
      </c>
    </row>
    <row r="81" spans="1:4" x14ac:dyDescent="0.25">
      <c r="A81" t="str">
        <f t="shared" si="1"/>
        <v>164</v>
      </c>
      <c r="B81" t="s">
        <v>134</v>
      </c>
      <c r="C81" t="s">
        <v>341</v>
      </c>
      <c r="D81">
        <v>12.95</v>
      </c>
    </row>
    <row r="82" spans="1:4" x14ac:dyDescent="0.25">
      <c r="A82" t="str">
        <f t="shared" si="1"/>
        <v>167</v>
      </c>
      <c r="B82" t="s">
        <v>136</v>
      </c>
      <c r="C82">
        <v>2</v>
      </c>
      <c r="D82">
        <v>12.95</v>
      </c>
    </row>
    <row r="83" spans="1:4" x14ac:dyDescent="0.25">
      <c r="A83" t="str">
        <f t="shared" si="1"/>
        <v>168</v>
      </c>
      <c r="B83" t="s">
        <v>137</v>
      </c>
      <c r="C83">
        <v>1</v>
      </c>
      <c r="D83">
        <v>12.95</v>
      </c>
    </row>
    <row r="84" spans="1:4" x14ac:dyDescent="0.25">
      <c r="A84" t="str">
        <f t="shared" si="1"/>
        <v>169</v>
      </c>
      <c r="B84" t="s">
        <v>138</v>
      </c>
      <c r="C84">
        <v>2</v>
      </c>
      <c r="D84">
        <v>12.95</v>
      </c>
    </row>
    <row r="85" spans="1:4" x14ac:dyDescent="0.25">
      <c r="A85" t="str">
        <f t="shared" si="1"/>
        <v>170</v>
      </c>
      <c r="B85" t="s">
        <v>271</v>
      </c>
      <c r="C85">
        <v>1</v>
      </c>
      <c r="D85">
        <v>12.95</v>
      </c>
    </row>
    <row r="86" spans="1:4" x14ac:dyDescent="0.25">
      <c r="A86" t="str">
        <f t="shared" si="1"/>
        <v>171</v>
      </c>
      <c r="B86" t="s">
        <v>272</v>
      </c>
      <c r="C86">
        <v>1</v>
      </c>
      <c r="D86">
        <v>12.95</v>
      </c>
    </row>
    <row r="87" spans="1:4" x14ac:dyDescent="0.25">
      <c r="A87" t="str">
        <f t="shared" si="1"/>
        <v>172</v>
      </c>
      <c r="B87" t="s">
        <v>273</v>
      </c>
      <c r="C87">
        <v>2</v>
      </c>
      <c r="D87">
        <v>12.95</v>
      </c>
    </row>
    <row r="88" spans="1:4" x14ac:dyDescent="0.25">
      <c r="A88" t="str">
        <f t="shared" si="1"/>
        <v>173</v>
      </c>
      <c r="B88" t="s">
        <v>139</v>
      </c>
      <c r="C88">
        <v>2</v>
      </c>
      <c r="D88">
        <v>12.95</v>
      </c>
    </row>
    <row r="89" spans="1:4" x14ac:dyDescent="0.25">
      <c r="A89" t="str">
        <f t="shared" si="1"/>
        <v>175</v>
      </c>
      <c r="B89" t="s">
        <v>358</v>
      </c>
      <c r="C89">
        <v>1</v>
      </c>
      <c r="D89">
        <v>12.95</v>
      </c>
    </row>
    <row r="90" spans="1:4" x14ac:dyDescent="0.25">
      <c r="A90" t="str">
        <f t="shared" si="1"/>
        <v>176</v>
      </c>
      <c r="B90" t="s">
        <v>140</v>
      </c>
      <c r="C90">
        <v>6</v>
      </c>
      <c r="D90">
        <v>12.95</v>
      </c>
    </row>
    <row r="91" spans="1:4" x14ac:dyDescent="0.25">
      <c r="A91" t="str">
        <f t="shared" si="1"/>
        <v>177</v>
      </c>
      <c r="B91" t="s">
        <v>141</v>
      </c>
      <c r="C91">
        <v>5</v>
      </c>
      <c r="D91">
        <v>12.95</v>
      </c>
    </row>
    <row r="92" spans="1:4" x14ac:dyDescent="0.25">
      <c r="A92" t="str">
        <f t="shared" si="1"/>
        <v>179</v>
      </c>
      <c r="B92" t="s">
        <v>275</v>
      </c>
      <c r="C92">
        <v>1</v>
      </c>
      <c r="D92">
        <v>12.95</v>
      </c>
    </row>
    <row r="93" spans="1:4" x14ac:dyDescent="0.25">
      <c r="A93" t="str">
        <f t="shared" si="1"/>
        <v>184</v>
      </c>
      <c r="B93" t="s">
        <v>145</v>
      </c>
      <c r="C93">
        <v>5</v>
      </c>
      <c r="D93">
        <v>12.95</v>
      </c>
    </row>
    <row r="94" spans="1:4" x14ac:dyDescent="0.25">
      <c r="A94" t="str">
        <f t="shared" si="1"/>
        <v>188</v>
      </c>
      <c r="B94" t="s">
        <v>146</v>
      </c>
      <c r="C94">
        <v>1</v>
      </c>
      <c r="D94">
        <v>12.95</v>
      </c>
    </row>
    <row r="95" spans="1:4" x14ac:dyDescent="0.25">
      <c r="A95" t="str">
        <f t="shared" si="1"/>
        <v>189</v>
      </c>
      <c r="B95" t="s">
        <v>147</v>
      </c>
      <c r="C95">
        <v>1</v>
      </c>
      <c r="D95">
        <v>12.95</v>
      </c>
    </row>
    <row r="96" spans="1:4" x14ac:dyDescent="0.25">
      <c r="A96" t="str">
        <f t="shared" si="1"/>
        <v>194</v>
      </c>
      <c r="B96" t="s">
        <v>150</v>
      </c>
      <c r="C96">
        <v>3</v>
      </c>
      <c r="D96">
        <v>12.95</v>
      </c>
    </row>
    <row r="97" spans="1:4" x14ac:dyDescent="0.25">
      <c r="A97" t="str">
        <f t="shared" si="1"/>
        <v>196</v>
      </c>
      <c r="B97" t="s">
        <v>151</v>
      </c>
      <c r="C97">
        <v>2</v>
      </c>
      <c r="D97">
        <v>12.95</v>
      </c>
    </row>
    <row r="98" spans="1:4" x14ac:dyDescent="0.25">
      <c r="A98" t="str">
        <f t="shared" si="1"/>
        <v>199</v>
      </c>
      <c r="B98" t="s">
        <v>278</v>
      </c>
      <c r="C98">
        <v>1</v>
      </c>
      <c r="D98">
        <v>12.95</v>
      </c>
    </row>
    <row r="99" spans="1:4" x14ac:dyDescent="0.25">
      <c r="A99" t="str">
        <f t="shared" si="1"/>
        <v>201</v>
      </c>
      <c r="B99" t="s">
        <v>153</v>
      </c>
      <c r="C99">
        <v>2</v>
      </c>
      <c r="D99">
        <v>12.95</v>
      </c>
    </row>
    <row r="100" spans="1:4" x14ac:dyDescent="0.25">
      <c r="A100" t="str">
        <f t="shared" si="1"/>
        <v>202</v>
      </c>
      <c r="B100" t="s">
        <v>322</v>
      </c>
      <c r="C100">
        <v>1</v>
      </c>
      <c r="D100">
        <v>12.95</v>
      </c>
    </row>
    <row r="101" spans="1:4" x14ac:dyDescent="0.25">
      <c r="A101" t="str">
        <f t="shared" si="1"/>
        <v>209</v>
      </c>
      <c r="B101" t="s">
        <v>157</v>
      </c>
      <c r="C101">
        <v>8</v>
      </c>
      <c r="D101">
        <v>12.95</v>
      </c>
    </row>
    <row r="102" spans="1:4" x14ac:dyDescent="0.25">
      <c r="A102" t="str">
        <f t="shared" si="1"/>
        <v>213</v>
      </c>
      <c r="B102" t="s">
        <v>160</v>
      </c>
      <c r="C102">
        <v>3</v>
      </c>
      <c r="D102">
        <v>12.95</v>
      </c>
    </row>
    <row r="103" spans="1:4" x14ac:dyDescent="0.25">
      <c r="A103" t="str">
        <f t="shared" si="1"/>
        <v>215</v>
      </c>
      <c r="B103" t="s">
        <v>161</v>
      </c>
      <c r="C103">
        <v>1</v>
      </c>
      <c r="D103">
        <v>12.95</v>
      </c>
    </row>
    <row r="104" spans="1:4" x14ac:dyDescent="0.25">
      <c r="A104" t="str">
        <f t="shared" si="1"/>
        <v>216</v>
      </c>
      <c r="B104" t="s">
        <v>162</v>
      </c>
      <c r="C104">
        <v>1</v>
      </c>
      <c r="D104">
        <v>12.95</v>
      </c>
    </row>
    <row r="105" spans="1:4" x14ac:dyDescent="0.25">
      <c r="A105" t="str">
        <f t="shared" si="1"/>
        <v>220</v>
      </c>
      <c r="B105" t="s">
        <v>164</v>
      </c>
      <c r="C105">
        <v>1</v>
      </c>
      <c r="D105">
        <v>12.95</v>
      </c>
    </row>
    <row r="106" spans="1:4" x14ac:dyDescent="0.25">
      <c r="A106" t="str">
        <f t="shared" si="1"/>
        <v>224</v>
      </c>
      <c r="B106" t="s">
        <v>283</v>
      </c>
      <c r="C106">
        <v>1</v>
      </c>
      <c r="D106">
        <v>12.95</v>
      </c>
    </row>
    <row r="107" spans="1:4" x14ac:dyDescent="0.25">
      <c r="A107" t="str">
        <f t="shared" si="1"/>
        <v>227</v>
      </c>
      <c r="B107" t="s">
        <v>167</v>
      </c>
      <c r="C107">
        <v>2</v>
      </c>
      <c r="D107">
        <v>12.95</v>
      </c>
    </row>
    <row r="108" spans="1:4" x14ac:dyDescent="0.25">
      <c r="A108" t="str">
        <f t="shared" si="1"/>
        <v>229</v>
      </c>
      <c r="B108" t="s">
        <v>169</v>
      </c>
      <c r="C108">
        <v>1</v>
      </c>
      <c r="D108">
        <v>12.95</v>
      </c>
    </row>
    <row r="109" spans="1:4" x14ac:dyDescent="0.25">
      <c r="A109" t="str">
        <f t="shared" si="1"/>
        <v>231</v>
      </c>
      <c r="B109" t="s">
        <v>170</v>
      </c>
      <c r="C109">
        <v>1</v>
      </c>
      <c r="D109">
        <v>12.95</v>
      </c>
    </row>
    <row r="110" spans="1:4" x14ac:dyDescent="0.25">
      <c r="A110" t="str">
        <f t="shared" si="1"/>
        <v>234</v>
      </c>
      <c r="B110" t="s">
        <v>172</v>
      </c>
      <c r="C110">
        <v>3</v>
      </c>
      <c r="D110">
        <v>12.95</v>
      </c>
    </row>
    <row r="111" spans="1:4" x14ac:dyDescent="0.25">
      <c r="A111" t="str">
        <f t="shared" si="1"/>
        <v>235</v>
      </c>
      <c r="B111" t="s">
        <v>285</v>
      </c>
      <c r="C111">
        <v>1</v>
      </c>
      <c r="D111">
        <v>12.95</v>
      </c>
    </row>
    <row r="112" spans="1:4" x14ac:dyDescent="0.25">
      <c r="A112" t="str">
        <f t="shared" si="1"/>
        <v>237</v>
      </c>
      <c r="B112" t="s">
        <v>332</v>
      </c>
      <c r="C112">
        <v>1</v>
      </c>
      <c r="D112">
        <v>12.95</v>
      </c>
    </row>
    <row r="113" spans="1:4" x14ac:dyDescent="0.25">
      <c r="A113" t="str">
        <f t="shared" si="1"/>
        <v>239</v>
      </c>
      <c r="B113" t="s">
        <v>173</v>
      </c>
      <c r="C113">
        <v>1</v>
      </c>
      <c r="D113">
        <v>12.95</v>
      </c>
    </row>
    <row r="114" spans="1:4" x14ac:dyDescent="0.25">
      <c r="A114" t="str">
        <f t="shared" si="1"/>
        <v>241</v>
      </c>
      <c r="B114" t="s">
        <v>175</v>
      </c>
      <c r="C114">
        <v>1</v>
      </c>
      <c r="D114">
        <v>12.95</v>
      </c>
    </row>
    <row r="115" spans="1:4" x14ac:dyDescent="0.25">
      <c r="A115" t="str">
        <f t="shared" si="1"/>
        <v>246</v>
      </c>
      <c r="B115" t="s">
        <v>179</v>
      </c>
      <c r="C115">
        <v>1</v>
      </c>
      <c r="D115">
        <v>12.95</v>
      </c>
    </row>
    <row r="116" spans="1:4" x14ac:dyDescent="0.25">
      <c r="A116" t="str">
        <f t="shared" si="1"/>
        <v>249</v>
      </c>
      <c r="B116" t="s">
        <v>287</v>
      </c>
      <c r="C116">
        <v>1</v>
      </c>
      <c r="D116">
        <v>12.95</v>
      </c>
    </row>
    <row r="117" spans="1:4" x14ac:dyDescent="0.25">
      <c r="A117" t="str">
        <f t="shared" si="1"/>
        <v>250</v>
      </c>
      <c r="B117" t="s">
        <v>182</v>
      </c>
      <c r="C117">
        <v>2</v>
      </c>
      <c r="D117">
        <v>12.95</v>
      </c>
    </row>
    <row r="118" spans="1:4" x14ac:dyDescent="0.25">
      <c r="A118" t="str">
        <f t="shared" si="1"/>
        <v>251</v>
      </c>
      <c r="B118" t="s">
        <v>183</v>
      </c>
      <c r="C118">
        <v>1</v>
      </c>
      <c r="D118">
        <v>12.95</v>
      </c>
    </row>
    <row r="119" spans="1:4" x14ac:dyDescent="0.25">
      <c r="A119" t="str">
        <f t="shared" si="1"/>
        <v>252</v>
      </c>
      <c r="B119" t="s">
        <v>184</v>
      </c>
      <c r="C119">
        <v>1</v>
      </c>
      <c r="D119">
        <v>12.95</v>
      </c>
    </row>
    <row r="120" spans="1:4" x14ac:dyDescent="0.25">
      <c r="A120" t="str">
        <f t="shared" si="1"/>
        <v>253</v>
      </c>
      <c r="B120" t="s">
        <v>185</v>
      </c>
      <c r="C120">
        <v>1</v>
      </c>
      <c r="D120">
        <v>12.95</v>
      </c>
    </row>
    <row r="121" spans="1:4" x14ac:dyDescent="0.25">
      <c r="A121" t="str">
        <f t="shared" si="1"/>
        <v>257</v>
      </c>
      <c r="B121" t="s">
        <v>186</v>
      </c>
      <c r="C121">
        <v>2</v>
      </c>
      <c r="D121">
        <v>12.95</v>
      </c>
    </row>
    <row r="122" spans="1:4" x14ac:dyDescent="0.25">
      <c r="A122" t="str">
        <f t="shared" si="1"/>
        <v>258</v>
      </c>
      <c r="B122" t="s">
        <v>187</v>
      </c>
      <c r="C122">
        <v>1</v>
      </c>
      <c r="D122">
        <v>12.95</v>
      </c>
    </row>
    <row r="123" spans="1:4" x14ac:dyDescent="0.25">
      <c r="A123" t="str">
        <f t="shared" si="1"/>
        <v>259</v>
      </c>
      <c r="B123" t="s">
        <v>188</v>
      </c>
      <c r="C123">
        <v>3</v>
      </c>
      <c r="D123">
        <v>12.95</v>
      </c>
    </row>
    <row r="124" spans="1:4" x14ac:dyDescent="0.25">
      <c r="A124" t="str">
        <f t="shared" si="1"/>
        <v>261</v>
      </c>
      <c r="B124" t="s">
        <v>189</v>
      </c>
      <c r="C124">
        <v>1</v>
      </c>
      <c r="D124">
        <v>12.95</v>
      </c>
    </row>
    <row r="125" spans="1:4" x14ac:dyDescent="0.25">
      <c r="A125" t="str">
        <f t="shared" si="1"/>
        <v>262</v>
      </c>
      <c r="B125" t="s">
        <v>190</v>
      </c>
      <c r="C125">
        <v>1</v>
      </c>
      <c r="D125">
        <v>12.95</v>
      </c>
    </row>
    <row r="126" spans="1:4" x14ac:dyDescent="0.25">
      <c r="A126" t="str">
        <f t="shared" si="1"/>
        <v>267</v>
      </c>
      <c r="B126" t="s">
        <v>192</v>
      </c>
      <c r="C126">
        <v>1</v>
      </c>
      <c r="D126">
        <v>12.95</v>
      </c>
    </row>
    <row r="127" spans="1:4" x14ac:dyDescent="0.25">
      <c r="A127" t="str">
        <f t="shared" si="1"/>
        <v>269</v>
      </c>
      <c r="B127" t="s">
        <v>193</v>
      </c>
      <c r="C127">
        <v>2</v>
      </c>
      <c r="D127">
        <v>12.95</v>
      </c>
    </row>
    <row r="128" spans="1:4" x14ac:dyDescent="0.25">
      <c r="A128" t="str">
        <f t="shared" si="1"/>
        <v>275</v>
      </c>
      <c r="B128" t="s">
        <v>195</v>
      </c>
      <c r="C128">
        <v>3</v>
      </c>
      <c r="D128">
        <v>12.95</v>
      </c>
    </row>
    <row r="129" spans="1:4" x14ac:dyDescent="0.25">
      <c r="A129" t="str">
        <f t="shared" si="1"/>
        <v>278</v>
      </c>
      <c r="B129" t="s">
        <v>196</v>
      </c>
      <c r="C129">
        <v>20</v>
      </c>
      <c r="D129">
        <v>12.95</v>
      </c>
    </row>
    <row r="130" spans="1:4" x14ac:dyDescent="0.25">
      <c r="A130" t="str">
        <f t="shared" si="1"/>
        <v>280</v>
      </c>
      <c r="B130" t="s">
        <v>197</v>
      </c>
      <c r="C130">
        <v>2</v>
      </c>
      <c r="D130">
        <v>12.95</v>
      </c>
    </row>
    <row r="131" spans="1:4" x14ac:dyDescent="0.25">
      <c r="A131" t="str">
        <f t="shared" ref="A131:A160" si="2">MID(B131,8,3)</f>
        <v>281</v>
      </c>
      <c r="B131" t="s">
        <v>198</v>
      </c>
      <c r="C131">
        <v>1</v>
      </c>
      <c r="D131">
        <v>12.95</v>
      </c>
    </row>
    <row r="132" spans="1:4" x14ac:dyDescent="0.25">
      <c r="A132" t="str">
        <f t="shared" si="2"/>
        <v>283</v>
      </c>
      <c r="B132" t="s">
        <v>200</v>
      </c>
      <c r="C132">
        <v>6</v>
      </c>
      <c r="D132">
        <v>12.95</v>
      </c>
    </row>
    <row r="133" spans="1:4" x14ac:dyDescent="0.25">
      <c r="A133" t="str">
        <f t="shared" si="2"/>
        <v>286</v>
      </c>
      <c r="B133" t="s">
        <v>201</v>
      </c>
      <c r="C133">
        <v>7</v>
      </c>
      <c r="D133">
        <v>12.95</v>
      </c>
    </row>
    <row r="134" spans="1:4" x14ac:dyDescent="0.25">
      <c r="A134" t="str">
        <f t="shared" si="2"/>
        <v>293</v>
      </c>
      <c r="B134" t="s">
        <v>203</v>
      </c>
      <c r="C134">
        <v>1</v>
      </c>
      <c r="D134">
        <v>12.95</v>
      </c>
    </row>
    <row r="135" spans="1:4" x14ac:dyDescent="0.25">
      <c r="A135" t="str">
        <f t="shared" si="2"/>
        <v>294</v>
      </c>
      <c r="B135" t="s">
        <v>204</v>
      </c>
      <c r="C135">
        <v>1</v>
      </c>
      <c r="D135">
        <v>12.95</v>
      </c>
    </row>
    <row r="136" spans="1:4" x14ac:dyDescent="0.25">
      <c r="A136" t="str">
        <f t="shared" si="2"/>
        <v>299</v>
      </c>
      <c r="B136" t="s">
        <v>327</v>
      </c>
      <c r="C136">
        <v>2</v>
      </c>
      <c r="D136">
        <v>12.95</v>
      </c>
    </row>
    <row r="137" spans="1:4" x14ac:dyDescent="0.25">
      <c r="A137" t="str">
        <f t="shared" si="2"/>
        <v>302</v>
      </c>
      <c r="B137" t="s">
        <v>207</v>
      </c>
      <c r="C137">
        <v>1</v>
      </c>
      <c r="D137">
        <v>12.95</v>
      </c>
    </row>
    <row r="138" spans="1:4" x14ac:dyDescent="0.25">
      <c r="A138" t="str">
        <f t="shared" si="2"/>
        <v>306</v>
      </c>
      <c r="B138" t="s">
        <v>297</v>
      </c>
      <c r="C138">
        <v>1</v>
      </c>
      <c r="D138">
        <v>12.95</v>
      </c>
    </row>
    <row r="139" spans="1:4" x14ac:dyDescent="0.25">
      <c r="A139" t="str">
        <f t="shared" si="2"/>
        <v>308</v>
      </c>
      <c r="B139" t="s">
        <v>208</v>
      </c>
      <c r="C139">
        <v>1</v>
      </c>
      <c r="D139">
        <v>12.95</v>
      </c>
    </row>
    <row r="140" spans="1:4" x14ac:dyDescent="0.25">
      <c r="A140" t="str">
        <f t="shared" si="2"/>
        <v>311</v>
      </c>
      <c r="B140" t="s">
        <v>210</v>
      </c>
      <c r="C140">
        <v>2</v>
      </c>
      <c r="D140">
        <v>12.95</v>
      </c>
    </row>
    <row r="141" spans="1:4" x14ac:dyDescent="0.25">
      <c r="A141" t="str">
        <f t="shared" si="2"/>
        <v>316</v>
      </c>
      <c r="B141" t="s">
        <v>299</v>
      </c>
      <c r="C141">
        <v>9</v>
      </c>
      <c r="D141">
        <v>12.95</v>
      </c>
    </row>
    <row r="142" spans="1:4" x14ac:dyDescent="0.25">
      <c r="A142" t="str">
        <f t="shared" si="2"/>
        <v>[SC</v>
      </c>
      <c r="B142" t="s">
        <v>60</v>
      </c>
      <c r="C142">
        <v>24</v>
      </c>
      <c r="D142">
        <v>12.95</v>
      </c>
    </row>
    <row r="143" spans="1:4" x14ac:dyDescent="0.25">
      <c r="A143" t="str">
        <f t="shared" si="2"/>
        <v>322</v>
      </c>
      <c r="B143" t="s">
        <v>213</v>
      </c>
      <c r="C143">
        <v>3</v>
      </c>
      <c r="D143">
        <v>12.95</v>
      </c>
    </row>
    <row r="144" spans="1:4" x14ac:dyDescent="0.25">
      <c r="A144" t="str">
        <f t="shared" si="2"/>
        <v>321</v>
      </c>
      <c r="B144" t="s">
        <v>212</v>
      </c>
      <c r="C144">
        <v>4</v>
      </c>
      <c r="D144">
        <v>12.95</v>
      </c>
    </row>
    <row r="145" spans="1:4" x14ac:dyDescent="0.25">
      <c r="A145" t="str">
        <f t="shared" si="2"/>
        <v>320</v>
      </c>
      <c r="B145" t="s">
        <v>300</v>
      </c>
      <c r="C145">
        <v>2</v>
      </c>
      <c r="D145">
        <v>12.95</v>
      </c>
    </row>
    <row r="146" spans="1:4" x14ac:dyDescent="0.25">
      <c r="A146" t="str">
        <f t="shared" si="2"/>
        <v>SEÇ</v>
      </c>
      <c r="B146" t="s">
        <v>62</v>
      </c>
      <c r="C146">
        <v>101</v>
      </c>
      <c r="D146">
        <v>12.95</v>
      </c>
    </row>
    <row r="147" spans="1:4" x14ac:dyDescent="0.25">
      <c r="A147" t="str">
        <f t="shared" si="2"/>
        <v>CAE</v>
      </c>
      <c r="B147" t="s">
        <v>58</v>
      </c>
      <c r="C147">
        <v>17</v>
      </c>
      <c r="D147">
        <v>12.95</v>
      </c>
    </row>
    <row r="148" spans="1:4" x14ac:dyDescent="0.25">
      <c r="A148" t="str">
        <f t="shared" si="2"/>
        <v>326</v>
      </c>
      <c r="B148" t="s">
        <v>214</v>
      </c>
      <c r="C148">
        <v>2</v>
      </c>
      <c r="D148">
        <v>12.95</v>
      </c>
    </row>
    <row r="149" spans="1:4" x14ac:dyDescent="0.25">
      <c r="A149" t="str">
        <f t="shared" si="2"/>
        <v>328</v>
      </c>
      <c r="B149" t="s">
        <v>215</v>
      </c>
      <c r="C149">
        <v>1</v>
      </c>
      <c r="D149">
        <v>12.95</v>
      </c>
    </row>
    <row r="150" spans="1:4" x14ac:dyDescent="0.25">
      <c r="A150" t="str">
        <f t="shared" si="2"/>
        <v>329</v>
      </c>
      <c r="B150" t="s">
        <v>216</v>
      </c>
      <c r="C150">
        <v>1</v>
      </c>
      <c r="D150">
        <v>12.95</v>
      </c>
    </row>
    <row r="151" spans="1:4" x14ac:dyDescent="0.25">
      <c r="A151" t="str">
        <f t="shared" si="2"/>
        <v>330</v>
      </c>
      <c r="B151" t="s">
        <v>302</v>
      </c>
      <c r="C151">
        <v>2</v>
      </c>
      <c r="D151">
        <v>12.95</v>
      </c>
    </row>
    <row r="152" spans="1:4" x14ac:dyDescent="0.25">
      <c r="A152" t="str">
        <f t="shared" si="2"/>
        <v>SEA</v>
      </c>
      <c r="B152" t="s">
        <v>61</v>
      </c>
      <c r="C152">
        <v>82</v>
      </c>
      <c r="D152">
        <v>12.95</v>
      </c>
    </row>
    <row r="153" spans="1:4" x14ac:dyDescent="0.25">
      <c r="A153" t="str">
        <f t="shared" si="2"/>
        <v>333</v>
      </c>
      <c r="B153" t="s">
        <v>303</v>
      </c>
      <c r="C153">
        <v>17</v>
      </c>
      <c r="D153">
        <v>12.95</v>
      </c>
    </row>
    <row r="154" spans="1:4" x14ac:dyDescent="0.25">
      <c r="A154" t="str">
        <f t="shared" si="2"/>
        <v>334</v>
      </c>
      <c r="B154" t="s">
        <v>217</v>
      </c>
      <c r="C154">
        <v>1</v>
      </c>
      <c r="D154">
        <v>12.95</v>
      </c>
    </row>
    <row r="155" spans="1:4" x14ac:dyDescent="0.25">
      <c r="A155" t="str">
        <f t="shared" si="2"/>
        <v>336</v>
      </c>
      <c r="B155" t="s">
        <v>218</v>
      </c>
      <c r="C155">
        <v>1</v>
      </c>
      <c r="D155">
        <v>12.95</v>
      </c>
    </row>
    <row r="156" spans="1:4" x14ac:dyDescent="0.25">
      <c r="A156" t="str">
        <f t="shared" si="2"/>
        <v>345</v>
      </c>
      <c r="B156" t="s">
        <v>221</v>
      </c>
      <c r="C156">
        <v>3</v>
      </c>
      <c r="D156">
        <v>12.95</v>
      </c>
    </row>
    <row r="157" spans="1:4" x14ac:dyDescent="0.25">
      <c r="A157" t="str">
        <f t="shared" si="2"/>
        <v>342</v>
      </c>
      <c r="B157" t="s">
        <v>304</v>
      </c>
      <c r="C157">
        <v>1</v>
      </c>
      <c r="D157">
        <v>12.95</v>
      </c>
    </row>
    <row r="158" spans="1:4" x14ac:dyDescent="0.25">
      <c r="A158" t="str">
        <f t="shared" si="2"/>
        <v>340</v>
      </c>
      <c r="B158" t="s">
        <v>220</v>
      </c>
      <c r="C158">
        <v>2</v>
      </c>
      <c r="D158">
        <v>12.95</v>
      </c>
    </row>
    <row r="159" spans="1:4" x14ac:dyDescent="0.25">
      <c r="A159" t="str">
        <f t="shared" si="2"/>
        <v>347</v>
      </c>
      <c r="B159" t="s">
        <v>223</v>
      </c>
      <c r="C159">
        <v>4</v>
      </c>
      <c r="D159">
        <v>12.95</v>
      </c>
    </row>
    <row r="160" spans="1:4" x14ac:dyDescent="0.25">
      <c r="A160" t="str">
        <f t="shared" si="2"/>
        <v>SEA</v>
      </c>
      <c r="B160" t="s">
        <v>232</v>
      </c>
      <c r="C160">
        <v>33</v>
      </c>
      <c r="D160">
        <v>12.95</v>
      </c>
    </row>
  </sheetData>
  <sortState ref="B2:C804">
    <sortCondition ref="B2:B804"/>
  </sortState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9"/>
  <sheetViews>
    <sheetView topLeftCell="A215" workbookViewId="0">
      <selection activeCell="A42" sqref="A42"/>
    </sheetView>
  </sheetViews>
  <sheetFormatPr defaultRowHeight="15" x14ac:dyDescent="0.25"/>
  <cols>
    <col min="2" max="2" width="91.5703125" customWidth="1"/>
    <col min="3" max="3" width="20" customWidth="1"/>
    <col min="4" max="4" width="19.7109375" customWidth="1"/>
  </cols>
  <sheetData>
    <row r="1" spans="1:4" x14ac:dyDescent="0.25">
      <c r="A1" t="s">
        <v>230</v>
      </c>
      <c r="B1" t="s">
        <v>57</v>
      </c>
      <c r="C1" t="s">
        <v>356</v>
      </c>
      <c r="D1" t="s">
        <v>229</v>
      </c>
    </row>
    <row r="2" spans="1:4" x14ac:dyDescent="0.25">
      <c r="A2" t="str">
        <f>MID(B2,8,3)</f>
        <v>- C</v>
      </c>
      <c r="B2" t="s">
        <v>59</v>
      </c>
      <c r="C2">
        <v>53</v>
      </c>
      <c r="D2">
        <v>2.99</v>
      </c>
    </row>
    <row r="3" spans="1:4" x14ac:dyDescent="0.25">
      <c r="A3" t="str">
        <f t="shared" ref="A3:A66" si="0">MID(B3,8,3)</f>
        <v>001</v>
      </c>
      <c r="B3" t="s">
        <v>63</v>
      </c>
      <c r="C3">
        <v>5</v>
      </c>
      <c r="D3">
        <v>2.99</v>
      </c>
    </row>
    <row r="4" spans="1:4" x14ac:dyDescent="0.25">
      <c r="A4" t="str">
        <f t="shared" si="0"/>
        <v>002</v>
      </c>
      <c r="B4" t="s">
        <v>64</v>
      </c>
      <c r="C4">
        <v>24</v>
      </c>
      <c r="D4">
        <v>2.99</v>
      </c>
    </row>
    <row r="5" spans="1:4" x14ac:dyDescent="0.25">
      <c r="A5" t="str">
        <f t="shared" si="0"/>
        <v>003</v>
      </c>
      <c r="B5" t="s">
        <v>65</v>
      </c>
      <c r="C5">
        <v>10</v>
      </c>
      <c r="D5">
        <v>2.99</v>
      </c>
    </row>
    <row r="6" spans="1:4" x14ac:dyDescent="0.25">
      <c r="A6" t="str">
        <f t="shared" si="0"/>
        <v>004</v>
      </c>
      <c r="B6" t="s">
        <v>66</v>
      </c>
      <c r="C6">
        <v>2</v>
      </c>
      <c r="D6">
        <v>2.99</v>
      </c>
    </row>
    <row r="7" spans="1:4" x14ac:dyDescent="0.25">
      <c r="A7" t="str">
        <f t="shared" si="0"/>
        <v>006</v>
      </c>
      <c r="B7" t="s">
        <v>233</v>
      </c>
      <c r="C7">
        <v>15</v>
      </c>
      <c r="D7">
        <v>2.99</v>
      </c>
    </row>
    <row r="8" spans="1:4" x14ac:dyDescent="0.25">
      <c r="A8" t="str">
        <f t="shared" si="0"/>
        <v>007</v>
      </c>
      <c r="B8" t="s">
        <v>234</v>
      </c>
      <c r="C8">
        <v>6</v>
      </c>
      <c r="D8">
        <v>2.99</v>
      </c>
    </row>
    <row r="9" spans="1:4" x14ac:dyDescent="0.25">
      <c r="A9" t="str">
        <f t="shared" si="0"/>
        <v>008</v>
      </c>
      <c r="B9" t="s">
        <v>67</v>
      </c>
      <c r="C9">
        <v>10</v>
      </c>
      <c r="D9">
        <v>2.99</v>
      </c>
    </row>
    <row r="10" spans="1:4" x14ac:dyDescent="0.25">
      <c r="A10" t="str">
        <f t="shared" si="0"/>
        <v>009</v>
      </c>
      <c r="B10" t="s">
        <v>235</v>
      </c>
      <c r="C10">
        <v>7</v>
      </c>
      <c r="D10">
        <v>2.99</v>
      </c>
    </row>
    <row r="11" spans="1:4" x14ac:dyDescent="0.25">
      <c r="A11" t="str">
        <f t="shared" si="0"/>
        <v>010</v>
      </c>
      <c r="B11" t="s">
        <v>68</v>
      </c>
      <c r="C11">
        <v>10</v>
      </c>
      <c r="D11">
        <v>2.99</v>
      </c>
    </row>
    <row r="12" spans="1:4" x14ac:dyDescent="0.25">
      <c r="A12" t="str">
        <f t="shared" si="0"/>
        <v>011</v>
      </c>
      <c r="B12" t="s">
        <v>69</v>
      </c>
      <c r="C12">
        <v>2</v>
      </c>
      <c r="D12">
        <v>2.99</v>
      </c>
    </row>
    <row r="13" spans="1:4" x14ac:dyDescent="0.25">
      <c r="A13" t="str">
        <f t="shared" si="0"/>
        <v>015</v>
      </c>
      <c r="B13" t="s">
        <v>72</v>
      </c>
      <c r="C13">
        <v>20</v>
      </c>
      <c r="D13">
        <v>2.99</v>
      </c>
    </row>
    <row r="14" spans="1:4" x14ac:dyDescent="0.25">
      <c r="A14" t="str">
        <f t="shared" si="0"/>
        <v>016</v>
      </c>
      <c r="B14" t="s">
        <v>73</v>
      </c>
      <c r="C14">
        <v>33</v>
      </c>
      <c r="D14">
        <v>2.99</v>
      </c>
    </row>
    <row r="15" spans="1:4" x14ac:dyDescent="0.25">
      <c r="A15" t="str">
        <f t="shared" si="0"/>
        <v>017</v>
      </c>
      <c r="B15" t="s">
        <v>74</v>
      </c>
      <c r="C15">
        <v>8</v>
      </c>
      <c r="D15">
        <v>2.99</v>
      </c>
    </row>
    <row r="16" spans="1:4" x14ac:dyDescent="0.25">
      <c r="A16" t="str">
        <f t="shared" si="0"/>
        <v>018</v>
      </c>
      <c r="B16" t="s">
        <v>75</v>
      </c>
      <c r="C16">
        <v>14</v>
      </c>
      <c r="D16">
        <v>2.99</v>
      </c>
    </row>
    <row r="17" spans="1:4" x14ac:dyDescent="0.25">
      <c r="A17" t="str">
        <f t="shared" si="0"/>
        <v>021</v>
      </c>
      <c r="B17" t="s">
        <v>77</v>
      </c>
      <c r="C17">
        <v>11</v>
      </c>
      <c r="D17">
        <v>2.99</v>
      </c>
    </row>
    <row r="18" spans="1:4" x14ac:dyDescent="0.25">
      <c r="A18" t="str">
        <f t="shared" si="0"/>
        <v>023</v>
      </c>
      <c r="B18" t="s">
        <v>338</v>
      </c>
      <c r="C18">
        <v>10</v>
      </c>
      <c r="D18">
        <v>2.99</v>
      </c>
    </row>
    <row r="19" spans="1:4" x14ac:dyDescent="0.25">
      <c r="A19" t="str">
        <f t="shared" si="0"/>
        <v>024</v>
      </c>
      <c r="B19" t="s">
        <v>79</v>
      </c>
      <c r="C19">
        <v>36</v>
      </c>
      <c r="D19">
        <v>2.99</v>
      </c>
    </row>
    <row r="20" spans="1:4" x14ac:dyDescent="0.25">
      <c r="A20" t="str">
        <f t="shared" si="0"/>
        <v>025</v>
      </c>
      <c r="B20" t="s">
        <v>237</v>
      </c>
      <c r="C20">
        <v>17</v>
      </c>
      <c r="D20">
        <v>2.99</v>
      </c>
    </row>
    <row r="21" spans="1:4" x14ac:dyDescent="0.25">
      <c r="A21" t="str">
        <f t="shared" si="0"/>
        <v>050</v>
      </c>
      <c r="B21" t="s">
        <v>85</v>
      </c>
      <c r="C21">
        <v>2</v>
      </c>
      <c r="D21">
        <v>2.99</v>
      </c>
    </row>
    <row r="22" spans="1:4" x14ac:dyDescent="0.25">
      <c r="A22" t="str">
        <f t="shared" si="0"/>
        <v>038</v>
      </c>
      <c r="B22" t="s">
        <v>80</v>
      </c>
      <c r="C22">
        <v>59</v>
      </c>
      <c r="D22">
        <v>2.99</v>
      </c>
    </row>
    <row r="23" spans="1:4" x14ac:dyDescent="0.25">
      <c r="A23" t="str">
        <f t="shared" si="0"/>
        <v>041</v>
      </c>
      <c r="B23" t="s">
        <v>81</v>
      </c>
      <c r="C23">
        <v>25</v>
      </c>
      <c r="D23">
        <v>2.99</v>
      </c>
    </row>
    <row r="24" spans="1:4" x14ac:dyDescent="0.25">
      <c r="A24" t="str">
        <f t="shared" si="0"/>
        <v>042</v>
      </c>
      <c r="B24" t="s">
        <v>238</v>
      </c>
      <c r="C24">
        <v>8</v>
      </c>
      <c r="D24">
        <v>2.99</v>
      </c>
    </row>
    <row r="25" spans="1:4" x14ac:dyDescent="0.25">
      <c r="A25" t="str">
        <f t="shared" si="0"/>
        <v>044</v>
      </c>
      <c r="B25" t="s">
        <v>239</v>
      </c>
      <c r="C25">
        <v>5</v>
      </c>
      <c r="D25">
        <v>2.99</v>
      </c>
    </row>
    <row r="26" spans="1:4" x14ac:dyDescent="0.25">
      <c r="A26" t="str">
        <f t="shared" si="0"/>
        <v>045</v>
      </c>
      <c r="B26" t="s">
        <v>83</v>
      </c>
      <c r="C26">
        <v>6</v>
      </c>
      <c r="D26">
        <v>2.99</v>
      </c>
    </row>
    <row r="27" spans="1:4" x14ac:dyDescent="0.25">
      <c r="A27" t="str">
        <f t="shared" si="0"/>
        <v>046</v>
      </c>
      <c r="B27" t="s">
        <v>330</v>
      </c>
      <c r="C27">
        <v>2</v>
      </c>
      <c r="D27">
        <v>2.99</v>
      </c>
    </row>
    <row r="28" spans="1:4" x14ac:dyDescent="0.25">
      <c r="A28" t="str">
        <f t="shared" si="0"/>
        <v>047</v>
      </c>
      <c r="B28" t="s">
        <v>84</v>
      </c>
      <c r="C28">
        <v>3</v>
      </c>
      <c r="D28">
        <v>2.99</v>
      </c>
    </row>
    <row r="29" spans="1:4" x14ac:dyDescent="0.25">
      <c r="A29" t="str">
        <f t="shared" si="0"/>
        <v>051</v>
      </c>
      <c r="B29" t="s">
        <v>86</v>
      </c>
      <c r="C29">
        <v>10</v>
      </c>
      <c r="D29">
        <v>2.99</v>
      </c>
    </row>
    <row r="30" spans="1:4" x14ac:dyDescent="0.25">
      <c r="A30" t="str">
        <f t="shared" si="0"/>
        <v>052</v>
      </c>
      <c r="B30" t="s">
        <v>87</v>
      </c>
      <c r="C30">
        <v>15</v>
      </c>
      <c r="D30">
        <v>2.99</v>
      </c>
    </row>
    <row r="31" spans="1:4" x14ac:dyDescent="0.25">
      <c r="A31" t="str">
        <f t="shared" si="0"/>
        <v>056</v>
      </c>
      <c r="B31" t="s">
        <v>88</v>
      </c>
      <c r="C31">
        <v>10</v>
      </c>
      <c r="D31">
        <v>2.99</v>
      </c>
    </row>
    <row r="32" spans="1:4" x14ac:dyDescent="0.25">
      <c r="A32" t="str">
        <f t="shared" si="0"/>
        <v>064</v>
      </c>
      <c r="B32" t="s">
        <v>91</v>
      </c>
      <c r="C32">
        <v>4</v>
      </c>
      <c r="D32">
        <v>2.99</v>
      </c>
    </row>
    <row r="33" spans="1:4" x14ac:dyDescent="0.25">
      <c r="A33" t="str">
        <f t="shared" si="0"/>
        <v>067</v>
      </c>
      <c r="B33" t="s">
        <v>243</v>
      </c>
      <c r="C33">
        <v>8</v>
      </c>
      <c r="D33">
        <v>2.99</v>
      </c>
    </row>
    <row r="34" spans="1:4" x14ac:dyDescent="0.25">
      <c r="A34" t="str">
        <f t="shared" si="0"/>
        <v>068</v>
      </c>
      <c r="B34" t="s">
        <v>244</v>
      </c>
      <c r="C34">
        <v>8</v>
      </c>
      <c r="D34">
        <v>2.99</v>
      </c>
    </row>
    <row r="35" spans="1:4" x14ac:dyDescent="0.25">
      <c r="A35" t="str">
        <f t="shared" si="0"/>
        <v>069</v>
      </c>
      <c r="B35" t="s">
        <v>93</v>
      </c>
      <c r="C35">
        <v>3</v>
      </c>
      <c r="D35">
        <v>2.99</v>
      </c>
    </row>
    <row r="36" spans="1:4" x14ac:dyDescent="0.25">
      <c r="A36" t="str">
        <f t="shared" si="0"/>
        <v>070</v>
      </c>
      <c r="B36" t="s">
        <v>94</v>
      </c>
      <c r="C36">
        <v>7</v>
      </c>
      <c r="D36">
        <v>2.99</v>
      </c>
    </row>
    <row r="37" spans="1:4" x14ac:dyDescent="0.25">
      <c r="A37" t="str">
        <f t="shared" si="0"/>
        <v>072</v>
      </c>
      <c r="B37" t="s">
        <v>95</v>
      </c>
      <c r="C37">
        <v>14</v>
      </c>
      <c r="D37">
        <v>2.99</v>
      </c>
    </row>
    <row r="38" spans="1:4" x14ac:dyDescent="0.25">
      <c r="A38" t="str">
        <f t="shared" si="0"/>
        <v>073</v>
      </c>
      <c r="B38" t="s">
        <v>245</v>
      </c>
      <c r="C38">
        <v>5</v>
      </c>
      <c r="D38">
        <v>2.99</v>
      </c>
    </row>
    <row r="39" spans="1:4" x14ac:dyDescent="0.25">
      <c r="A39" t="str">
        <f t="shared" si="0"/>
        <v>077</v>
      </c>
      <c r="B39" t="s">
        <v>96</v>
      </c>
      <c r="C39">
        <v>11</v>
      </c>
      <c r="D39">
        <v>2.99</v>
      </c>
    </row>
    <row r="40" spans="1:4" x14ac:dyDescent="0.25">
      <c r="A40" t="str">
        <f t="shared" si="0"/>
        <v>078</v>
      </c>
      <c r="B40" t="s">
        <v>247</v>
      </c>
      <c r="C40">
        <v>3</v>
      </c>
      <c r="D40">
        <v>2.99</v>
      </c>
    </row>
    <row r="41" spans="1:4" x14ac:dyDescent="0.25">
      <c r="A41" t="str">
        <f t="shared" si="0"/>
        <v>079</v>
      </c>
      <c r="B41" t="s">
        <v>97</v>
      </c>
      <c r="C41">
        <v>6</v>
      </c>
      <c r="D41">
        <v>2.99</v>
      </c>
    </row>
    <row r="42" spans="1:4" x14ac:dyDescent="0.25">
      <c r="A42" t="str">
        <f t="shared" si="0"/>
        <v>080</v>
      </c>
      <c r="B42" t="s">
        <v>248</v>
      </c>
      <c r="C42">
        <v>11</v>
      </c>
      <c r="D42">
        <v>2.99</v>
      </c>
    </row>
    <row r="43" spans="1:4" x14ac:dyDescent="0.25">
      <c r="A43" t="str">
        <f t="shared" si="0"/>
        <v>082</v>
      </c>
      <c r="B43" t="s">
        <v>250</v>
      </c>
      <c r="C43">
        <v>7</v>
      </c>
      <c r="D43">
        <v>2.99</v>
      </c>
    </row>
    <row r="44" spans="1:4" x14ac:dyDescent="0.25">
      <c r="A44" t="str">
        <f t="shared" si="0"/>
        <v>083</v>
      </c>
      <c r="B44" t="s">
        <v>98</v>
      </c>
      <c r="C44">
        <v>20</v>
      </c>
      <c r="D44">
        <v>2.99</v>
      </c>
    </row>
    <row r="45" spans="1:4" x14ac:dyDescent="0.25">
      <c r="A45" t="str">
        <f t="shared" si="0"/>
        <v>085</v>
      </c>
      <c r="B45" t="s">
        <v>251</v>
      </c>
      <c r="C45">
        <v>2</v>
      </c>
      <c r="D45">
        <v>2.99</v>
      </c>
    </row>
    <row r="46" spans="1:4" x14ac:dyDescent="0.25">
      <c r="A46" t="str">
        <f t="shared" si="0"/>
        <v>087</v>
      </c>
      <c r="B46" t="s">
        <v>252</v>
      </c>
      <c r="C46">
        <v>6</v>
      </c>
      <c r="D46">
        <v>2.99</v>
      </c>
    </row>
    <row r="47" spans="1:4" x14ac:dyDescent="0.25">
      <c r="A47" t="str">
        <f t="shared" si="0"/>
        <v>089</v>
      </c>
      <c r="B47" t="s">
        <v>99</v>
      </c>
      <c r="C47">
        <v>6</v>
      </c>
      <c r="D47">
        <v>2.99</v>
      </c>
    </row>
    <row r="48" spans="1:4" x14ac:dyDescent="0.25">
      <c r="A48" t="str">
        <f t="shared" si="0"/>
        <v>094</v>
      </c>
      <c r="B48" t="s">
        <v>100</v>
      </c>
      <c r="C48">
        <v>3</v>
      </c>
      <c r="D48">
        <v>2.99</v>
      </c>
    </row>
    <row r="49" spans="1:4" x14ac:dyDescent="0.25">
      <c r="A49" t="str">
        <f t="shared" si="0"/>
        <v>095</v>
      </c>
      <c r="B49" t="s">
        <v>253</v>
      </c>
      <c r="C49">
        <v>10</v>
      </c>
      <c r="D49">
        <v>2.99</v>
      </c>
    </row>
    <row r="50" spans="1:4" x14ac:dyDescent="0.25">
      <c r="A50" t="str">
        <f t="shared" si="0"/>
        <v>096</v>
      </c>
      <c r="B50" t="s">
        <v>254</v>
      </c>
      <c r="C50">
        <v>4</v>
      </c>
      <c r="D50">
        <v>2.99</v>
      </c>
    </row>
    <row r="51" spans="1:4" x14ac:dyDescent="0.25">
      <c r="A51" t="str">
        <f t="shared" si="0"/>
        <v>097</v>
      </c>
      <c r="B51" t="s">
        <v>101</v>
      </c>
      <c r="C51">
        <v>15</v>
      </c>
      <c r="D51">
        <v>2.99</v>
      </c>
    </row>
    <row r="52" spans="1:4" x14ac:dyDescent="0.25">
      <c r="A52" t="str">
        <f t="shared" si="0"/>
        <v>098</v>
      </c>
      <c r="B52" t="s">
        <v>102</v>
      </c>
      <c r="C52">
        <v>16</v>
      </c>
      <c r="D52">
        <v>2.99</v>
      </c>
    </row>
    <row r="53" spans="1:4" x14ac:dyDescent="0.25">
      <c r="A53" t="str">
        <f t="shared" si="0"/>
        <v>099</v>
      </c>
      <c r="B53" t="s">
        <v>103</v>
      </c>
      <c r="C53">
        <v>3</v>
      </c>
      <c r="D53">
        <v>2.99</v>
      </c>
    </row>
    <row r="54" spans="1:4" x14ac:dyDescent="0.25">
      <c r="A54" t="str">
        <f t="shared" si="0"/>
        <v>100</v>
      </c>
      <c r="B54" t="s">
        <v>255</v>
      </c>
      <c r="C54">
        <v>3</v>
      </c>
      <c r="D54">
        <v>2.99</v>
      </c>
    </row>
    <row r="55" spans="1:4" x14ac:dyDescent="0.25">
      <c r="A55" t="str">
        <f t="shared" si="0"/>
        <v>101</v>
      </c>
      <c r="B55" t="s">
        <v>256</v>
      </c>
      <c r="C55">
        <v>17</v>
      </c>
      <c r="D55">
        <v>2.99</v>
      </c>
    </row>
    <row r="56" spans="1:4" x14ac:dyDescent="0.25">
      <c r="A56" t="str">
        <f t="shared" si="0"/>
        <v>103</v>
      </c>
      <c r="B56" t="s">
        <v>104</v>
      </c>
      <c r="C56">
        <v>12</v>
      </c>
      <c r="D56">
        <v>2.99</v>
      </c>
    </row>
    <row r="57" spans="1:4" x14ac:dyDescent="0.25">
      <c r="A57" t="str">
        <f t="shared" si="0"/>
        <v>106</v>
      </c>
      <c r="B57" t="s">
        <v>105</v>
      </c>
      <c r="C57">
        <v>2</v>
      </c>
      <c r="D57">
        <v>2.99</v>
      </c>
    </row>
    <row r="58" spans="1:4" x14ac:dyDescent="0.25">
      <c r="A58" t="str">
        <f t="shared" si="0"/>
        <v>107</v>
      </c>
      <c r="B58" t="s">
        <v>257</v>
      </c>
      <c r="C58">
        <v>5</v>
      </c>
      <c r="D58">
        <v>2.99</v>
      </c>
    </row>
    <row r="59" spans="1:4" x14ac:dyDescent="0.25">
      <c r="A59" t="str">
        <f t="shared" si="0"/>
        <v>108</v>
      </c>
      <c r="B59" t="s">
        <v>106</v>
      </c>
      <c r="C59">
        <v>5</v>
      </c>
      <c r="D59">
        <v>2.99</v>
      </c>
    </row>
    <row r="60" spans="1:4" x14ac:dyDescent="0.25">
      <c r="A60" t="str">
        <f t="shared" si="0"/>
        <v>109</v>
      </c>
      <c r="B60" t="s">
        <v>107</v>
      </c>
      <c r="C60">
        <v>2</v>
      </c>
      <c r="D60">
        <v>2.99</v>
      </c>
    </row>
    <row r="61" spans="1:4" x14ac:dyDescent="0.25">
      <c r="A61" t="str">
        <f t="shared" si="0"/>
        <v>110</v>
      </c>
      <c r="B61" t="s">
        <v>108</v>
      </c>
      <c r="C61">
        <v>3</v>
      </c>
      <c r="D61">
        <v>2.99</v>
      </c>
    </row>
    <row r="62" spans="1:4" x14ac:dyDescent="0.25">
      <c r="A62" t="str">
        <f t="shared" si="0"/>
        <v>114</v>
      </c>
      <c r="B62" t="s">
        <v>110</v>
      </c>
      <c r="C62">
        <v>10</v>
      </c>
      <c r="D62">
        <v>2.99</v>
      </c>
    </row>
    <row r="63" spans="1:4" x14ac:dyDescent="0.25">
      <c r="A63" t="str">
        <f t="shared" si="0"/>
        <v>115</v>
      </c>
      <c r="B63" t="s">
        <v>111</v>
      </c>
      <c r="C63">
        <v>7</v>
      </c>
      <c r="D63">
        <v>2.99</v>
      </c>
    </row>
    <row r="64" spans="1:4" x14ac:dyDescent="0.25">
      <c r="A64" t="str">
        <f t="shared" si="0"/>
        <v>117</v>
      </c>
      <c r="B64" t="s">
        <v>113</v>
      </c>
      <c r="C64">
        <v>15</v>
      </c>
      <c r="D64">
        <v>2.99</v>
      </c>
    </row>
    <row r="65" spans="1:4" x14ac:dyDescent="0.25">
      <c r="A65" t="str">
        <f t="shared" si="0"/>
        <v>118</v>
      </c>
      <c r="B65" t="s">
        <v>114</v>
      </c>
      <c r="C65">
        <v>40</v>
      </c>
      <c r="D65">
        <v>2.99</v>
      </c>
    </row>
    <row r="66" spans="1:4" x14ac:dyDescent="0.25">
      <c r="A66" t="str">
        <f t="shared" si="0"/>
        <v>120</v>
      </c>
      <c r="B66" t="s">
        <v>259</v>
      </c>
      <c r="C66">
        <v>6</v>
      </c>
      <c r="D66">
        <v>2.99</v>
      </c>
    </row>
    <row r="67" spans="1:4" x14ac:dyDescent="0.25">
      <c r="A67" t="str">
        <f t="shared" ref="A67:A130" si="1">MID(B67,8,3)</f>
        <v>121</v>
      </c>
      <c r="B67" t="s">
        <v>260</v>
      </c>
      <c r="C67">
        <v>6</v>
      </c>
      <c r="D67">
        <v>2.99</v>
      </c>
    </row>
    <row r="68" spans="1:4" x14ac:dyDescent="0.25">
      <c r="A68" t="str">
        <f t="shared" si="1"/>
        <v>122</v>
      </c>
      <c r="B68" t="s">
        <v>261</v>
      </c>
      <c r="C68">
        <v>3</v>
      </c>
      <c r="D68">
        <v>2.99</v>
      </c>
    </row>
    <row r="69" spans="1:4" x14ac:dyDescent="0.25">
      <c r="A69" t="str">
        <f t="shared" si="1"/>
        <v>125</v>
      </c>
      <c r="B69" t="s">
        <v>115</v>
      </c>
      <c r="C69">
        <v>5</v>
      </c>
      <c r="D69">
        <v>2.99</v>
      </c>
    </row>
    <row r="70" spans="1:4" x14ac:dyDescent="0.25">
      <c r="A70" t="str">
        <f t="shared" si="1"/>
        <v>126</v>
      </c>
      <c r="B70" t="s">
        <v>262</v>
      </c>
      <c r="C70">
        <v>6</v>
      </c>
      <c r="D70">
        <v>2.99</v>
      </c>
    </row>
    <row r="71" spans="1:4" x14ac:dyDescent="0.25">
      <c r="A71" t="str">
        <f t="shared" si="1"/>
        <v>127</v>
      </c>
      <c r="B71" t="s">
        <v>116</v>
      </c>
      <c r="C71">
        <v>6</v>
      </c>
      <c r="D71">
        <v>2.99</v>
      </c>
    </row>
    <row r="72" spans="1:4" x14ac:dyDescent="0.25">
      <c r="A72" t="str">
        <f t="shared" si="1"/>
        <v>128</v>
      </c>
      <c r="B72" t="s">
        <v>117</v>
      </c>
      <c r="C72">
        <v>18</v>
      </c>
      <c r="D72">
        <v>2.99</v>
      </c>
    </row>
    <row r="73" spans="1:4" x14ac:dyDescent="0.25">
      <c r="A73" t="str">
        <f t="shared" si="1"/>
        <v>130</v>
      </c>
      <c r="B73" t="s">
        <v>340</v>
      </c>
      <c r="C73">
        <v>3</v>
      </c>
      <c r="D73">
        <v>2.99</v>
      </c>
    </row>
    <row r="74" spans="1:4" x14ac:dyDescent="0.25">
      <c r="A74" t="str">
        <f t="shared" si="1"/>
        <v>131</v>
      </c>
      <c r="B74" t="s">
        <v>317</v>
      </c>
      <c r="C74">
        <v>3</v>
      </c>
      <c r="D74">
        <v>2.99</v>
      </c>
    </row>
    <row r="75" spans="1:4" x14ac:dyDescent="0.25">
      <c r="A75" t="str">
        <f t="shared" si="1"/>
        <v>132</v>
      </c>
      <c r="B75" t="s">
        <v>119</v>
      </c>
      <c r="C75">
        <v>15</v>
      </c>
      <c r="D75">
        <v>2.99</v>
      </c>
    </row>
    <row r="76" spans="1:4" x14ac:dyDescent="0.25">
      <c r="A76" t="str">
        <f t="shared" si="1"/>
        <v>133</v>
      </c>
      <c r="B76" t="s">
        <v>120</v>
      </c>
      <c r="C76">
        <v>15</v>
      </c>
      <c r="D76">
        <v>2.99</v>
      </c>
    </row>
    <row r="77" spans="1:4" x14ac:dyDescent="0.25">
      <c r="A77" t="str">
        <f t="shared" si="1"/>
        <v>134</v>
      </c>
      <c r="B77" t="s">
        <v>121</v>
      </c>
      <c r="C77">
        <v>4</v>
      </c>
      <c r="D77">
        <v>2.99</v>
      </c>
    </row>
    <row r="78" spans="1:4" x14ac:dyDescent="0.25">
      <c r="A78" t="str">
        <f t="shared" si="1"/>
        <v>135</v>
      </c>
      <c r="B78" t="s">
        <v>263</v>
      </c>
      <c r="C78">
        <v>26</v>
      </c>
      <c r="D78">
        <v>2.99</v>
      </c>
    </row>
    <row r="79" spans="1:4" x14ac:dyDescent="0.25">
      <c r="A79" t="str">
        <f t="shared" si="1"/>
        <v>136</v>
      </c>
      <c r="B79" t="s">
        <v>122</v>
      </c>
      <c r="C79">
        <v>2</v>
      </c>
      <c r="D79">
        <v>2.99</v>
      </c>
    </row>
    <row r="80" spans="1:4" x14ac:dyDescent="0.25">
      <c r="A80" t="str">
        <f t="shared" si="1"/>
        <v>138</v>
      </c>
      <c r="B80" t="s">
        <v>264</v>
      </c>
      <c r="C80">
        <v>3</v>
      </c>
      <c r="D80">
        <v>2.99</v>
      </c>
    </row>
    <row r="81" spans="1:4" x14ac:dyDescent="0.25">
      <c r="A81" t="str">
        <f t="shared" si="1"/>
        <v>139</v>
      </c>
      <c r="B81" t="s">
        <v>123</v>
      </c>
      <c r="C81">
        <v>7</v>
      </c>
      <c r="D81">
        <v>2.99</v>
      </c>
    </row>
    <row r="82" spans="1:4" x14ac:dyDescent="0.25">
      <c r="A82" t="str">
        <f t="shared" si="1"/>
        <v>140</v>
      </c>
      <c r="B82" t="s">
        <v>124</v>
      </c>
      <c r="C82">
        <v>7</v>
      </c>
      <c r="D82">
        <v>2.99</v>
      </c>
    </row>
    <row r="83" spans="1:4" x14ac:dyDescent="0.25">
      <c r="A83" t="str">
        <f t="shared" si="1"/>
        <v>141</v>
      </c>
      <c r="B83" t="s">
        <v>265</v>
      </c>
      <c r="C83">
        <v>16</v>
      </c>
      <c r="D83">
        <v>2.99</v>
      </c>
    </row>
    <row r="84" spans="1:4" x14ac:dyDescent="0.25">
      <c r="A84" t="str">
        <f t="shared" si="1"/>
        <v>142</v>
      </c>
      <c r="B84" t="s">
        <v>125</v>
      </c>
      <c r="C84">
        <v>1</v>
      </c>
      <c r="D84">
        <v>2.99</v>
      </c>
    </row>
    <row r="85" spans="1:4" x14ac:dyDescent="0.25">
      <c r="A85" t="str">
        <f t="shared" si="1"/>
        <v>143</v>
      </c>
      <c r="B85" t="s">
        <v>266</v>
      </c>
      <c r="C85">
        <v>3</v>
      </c>
      <c r="D85">
        <v>2.99</v>
      </c>
    </row>
    <row r="86" spans="1:4" x14ac:dyDescent="0.25">
      <c r="A86" t="str">
        <f t="shared" si="1"/>
        <v>144</v>
      </c>
      <c r="B86" t="s">
        <v>126</v>
      </c>
      <c r="C86">
        <v>14</v>
      </c>
      <c r="D86">
        <v>2.99</v>
      </c>
    </row>
    <row r="87" spans="1:4" x14ac:dyDescent="0.25">
      <c r="A87" t="str">
        <f t="shared" si="1"/>
        <v>147</v>
      </c>
      <c r="B87" t="s">
        <v>319</v>
      </c>
      <c r="C87">
        <v>9</v>
      </c>
      <c r="D87">
        <v>2.99</v>
      </c>
    </row>
    <row r="88" spans="1:4" x14ac:dyDescent="0.25">
      <c r="A88" t="str">
        <f t="shared" si="1"/>
        <v>148</v>
      </c>
      <c r="B88" t="s">
        <v>127</v>
      </c>
      <c r="C88">
        <v>10</v>
      </c>
      <c r="D88">
        <v>2.99</v>
      </c>
    </row>
    <row r="89" spans="1:4" x14ac:dyDescent="0.25">
      <c r="A89" t="str">
        <f t="shared" si="1"/>
        <v>150</v>
      </c>
      <c r="B89" t="s">
        <v>128</v>
      </c>
      <c r="C89">
        <v>9</v>
      </c>
      <c r="D89">
        <v>2.99</v>
      </c>
    </row>
    <row r="90" spans="1:4" x14ac:dyDescent="0.25">
      <c r="A90" t="str">
        <f t="shared" si="1"/>
        <v>151</v>
      </c>
      <c r="B90" t="s">
        <v>320</v>
      </c>
      <c r="C90">
        <v>2</v>
      </c>
      <c r="D90">
        <v>2.99</v>
      </c>
    </row>
    <row r="91" spans="1:4" x14ac:dyDescent="0.25">
      <c r="A91" t="str">
        <f t="shared" si="1"/>
        <v>153</v>
      </c>
      <c r="B91" t="s">
        <v>268</v>
      </c>
      <c r="C91">
        <v>63</v>
      </c>
      <c r="D91">
        <v>2.99</v>
      </c>
    </row>
    <row r="92" spans="1:4" x14ac:dyDescent="0.25">
      <c r="A92" t="str">
        <f t="shared" si="1"/>
        <v>156</v>
      </c>
      <c r="B92" t="s">
        <v>129</v>
      </c>
      <c r="C92">
        <v>3</v>
      </c>
      <c r="D92">
        <v>2.99</v>
      </c>
    </row>
    <row r="93" spans="1:4" x14ac:dyDescent="0.25">
      <c r="A93" t="str">
        <f t="shared" si="1"/>
        <v>158</v>
      </c>
      <c r="B93" t="s">
        <v>130</v>
      </c>
      <c r="C93">
        <v>4</v>
      </c>
      <c r="D93">
        <v>2.99</v>
      </c>
    </row>
    <row r="94" spans="1:4" x14ac:dyDescent="0.25">
      <c r="A94" t="str">
        <f t="shared" si="1"/>
        <v>159</v>
      </c>
      <c r="B94" t="s">
        <v>321</v>
      </c>
      <c r="C94">
        <v>17</v>
      </c>
      <c r="D94">
        <v>2.99</v>
      </c>
    </row>
    <row r="95" spans="1:4" x14ac:dyDescent="0.25">
      <c r="A95" t="str">
        <f t="shared" si="1"/>
        <v>160</v>
      </c>
      <c r="B95" t="s">
        <v>269</v>
      </c>
      <c r="C95">
        <v>2</v>
      </c>
      <c r="D95">
        <v>2.99</v>
      </c>
    </row>
    <row r="96" spans="1:4" x14ac:dyDescent="0.25">
      <c r="A96" t="str">
        <f t="shared" si="1"/>
        <v>161</v>
      </c>
      <c r="B96" t="s">
        <v>131</v>
      </c>
      <c r="C96">
        <v>2</v>
      </c>
      <c r="D96">
        <v>2.99</v>
      </c>
    </row>
    <row r="97" spans="1:4" x14ac:dyDescent="0.25">
      <c r="A97" t="str">
        <f t="shared" si="1"/>
        <v>162</v>
      </c>
      <c r="B97" t="s">
        <v>132</v>
      </c>
      <c r="C97">
        <v>47</v>
      </c>
      <c r="D97">
        <v>2.99</v>
      </c>
    </row>
    <row r="98" spans="1:4" x14ac:dyDescent="0.25">
      <c r="A98" t="str">
        <f t="shared" si="1"/>
        <v>163</v>
      </c>
      <c r="B98" t="s">
        <v>133</v>
      </c>
      <c r="C98">
        <v>2</v>
      </c>
      <c r="D98">
        <v>2.99</v>
      </c>
    </row>
    <row r="99" spans="1:4" x14ac:dyDescent="0.25">
      <c r="A99" t="str">
        <f t="shared" si="1"/>
        <v>164</v>
      </c>
      <c r="B99" t="s">
        <v>134</v>
      </c>
      <c r="C99">
        <v>18</v>
      </c>
      <c r="D99">
        <v>2.99</v>
      </c>
    </row>
    <row r="100" spans="1:4" x14ac:dyDescent="0.25">
      <c r="A100" t="str">
        <f t="shared" si="1"/>
        <v>165</v>
      </c>
      <c r="B100" t="s">
        <v>135</v>
      </c>
      <c r="C100">
        <v>4</v>
      </c>
      <c r="D100">
        <v>2.99</v>
      </c>
    </row>
    <row r="101" spans="1:4" x14ac:dyDescent="0.25">
      <c r="A101" t="str">
        <f t="shared" si="1"/>
        <v>166</v>
      </c>
      <c r="B101" t="s">
        <v>270</v>
      </c>
      <c r="C101">
        <v>3</v>
      </c>
      <c r="D101">
        <v>2.99</v>
      </c>
    </row>
    <row r="102" spans="1:4" x14ac:dyDescent="0.25">
      <c r="A102" t="str">
        <f t="shared" si="1"/>
        <v>167</v>
      </c>
      <c r="B102" t="s">
        <v>136</v>
      </c>
      <c r="C102">
        <v>8</v>
      </c>
      <c r="D102">
        <v>2.99</v>
      </c>
    </row>
    <row r="103" spans="1:4" x14ac:dyDescent="0.25">
      <c r="A103" t="str">
        <f t="shared" si="1"/>
        <v>168</v>
      </c>
      <c r="B103" t="s">
        <v>137</v>
      </c>
      <c r="C103">
        <v>95</v>
      </c>
      <c r="D103">
        <v>2.99</v>
      </c>
    </row>
    <row r="104" spans="1:4" x14ac:dyDescent="0.25">
      <c r="A104" t="str">
        <f t="shared" si="1"/>
        <v>169</v>
      </c>
      <c r="B104" t="s">
        <v>138</v>
      </c>
      <c r="C104">
        <v>6</v>
      </c>
      <c r="D104">
        <v>2.99</v>
      </c>
    </row>
    <row r="105" spans="1:4" x14ac:dyDescent="0.25">
      <c r="A105" t="str">
        <f t="shared" si="1"/>
        <v>170</v>
      </c>
      <c r="B105" t="s">
        <v>271</v>
      </c>
      <c r="C105">
        <v>4</v>
      </c>
      <c r="D105">
        <v>2.99</v>
      </c>
    </row>
    <row r="106" spans="1:4" x14ac:dyDescent="0.25">
      <c r="A106" t="str">
        <f t="shared" si="1"/>
        <v>171</v>
      </c>
      <c r="B106" t="s">
        <v>272</v>
      </c>
      <c r="C106">
        <v>10</v>
      </c>
      <c r="D106">
        <v>2.99</v>
      </c>
    </row>
    <row r="107" spans="1:4" x14ac:dyDescent="0.25">
      <c r="A107" t="str">
        <f t="shared" si="1"/>
        <v>173</v>
      </c>
      <c r="B107" t="s">
        <v>139</v>
      </c>
      <c r="C107">
        <v>6</v>
      </c>
      <c r="D107">
        <v>2.99</v>
      </c>
    </row>
    <row r="108" spans="1:4" x14ac:dyDescent="0.25">
      <c r="A108" t="str">
        <f t="shared" si="1"/>
        <v>174</v>
      </c>
      <c r="B108" t="s">
        <v>274</v>
      </c>
      <c r="C108">
        <v>16</v>
      </c>
      <c r="D108">
        <v>2.99</v>
      </c>
    </row>
    <row r="109" spans="1:4" x14ac:dyDescent="0.25">
      <c r="A109" t="str">
        <f t="shared" si="1"/>
        <v>176</v>
      </c>
      <c r="B109" t="s">
        <v>140</v>
      </c>
      <c r="C109">
        <v>6</v>
      </c>
      <c r="D109">
        <v>2.99</v>
      </c>
    </row>
    <row r="110" spans="1:4" x14ac:dyDescent="0.25">
      <c r="A110" t="str">
        <f t="shared" si="1"/>
        <v>177</v>
      </c>
      <c r="B110" t="s">
        <v>141</v>
      </c>
      <c r="C110">
        <v>20</v>
      </c>
      <c r="D110">
        <v>2.99</v>
      </c>
    </row>
    <row r="111" spans="1:4" x14ac:dyDescent="0.25">
      <c r="A111" t="str">
        <f t="shared" si="1"/>
        <v>180</v>
      </c>
      <c r="B111" t="s">
        <v>142</v>
      </c>
      <c r="C111">
        <v>2</v>
      </c>
      <c r="D111">
        <v>2.99</v>
      </c>
    </row>
    <row r="112" spans="1:4" x14ac:dyDescent="0.25">
      <c r="A112" t="str">
        <f t="shared" si="1"/>
        <v>112</v>
      </c>
      <c r="B112" t="s">
        <v>258</v>
      </c>
      <c r="C112">
        <v>5</v>
      </c>
      <c r="D112">
        <v>2.99</v>
      </c>
    </row>
    <row r="113" spans="1:4" x14ac:dyDescent="0.25">
      <c r="A113" t="str">
        <f t="shared" si="1"/>
        <v>181</v>
      </c>
      <c r="B113" t="s">
        <v>143</v>
      </c>
      <c r="C113">
        <v>5</v>
      </c>
      <c r="D113">
        <v>2.99</v>
      </c>
    </row>
    <row r="114" spans="1:4" x14ac:dyDescent="0.25">
      <c r="A114" t="str">
        <f t="shared" si="1"/>
        <v>183</v>
      </c>
      <c r="B114" t="s">
        <v>276</v>
      </c>
      <c r="C114">
        <v>5</v>
      </c>
      <c r="D114">
        <v>2.99</v>
      </c>
    </row>
    <row r="115" spans="1:4" x14ac:dyDescent="0.25">
      <c r="A115" t="str">
        <f t="shared" si="1"/>
        <v>184</v>
      </c>
      <c r="B115" t="s">
        <v>145</v>
      </c>
      <c r="C115">
        <v>14</v>
      </c>
      <c r="D115">
        <v>2.99</v>
      </c>
    </row>
    <row r="116" spans="1:4" x14ac:dyDescent="0.25">
      <c r="A116" t="str">
        <f t="shared" si="1"/>
        <v>187</v>
      </c>
      <c r="B116" t="s">
        <v>277</v>
      </c>
      <c r="C116">
        <v>2</v>
      </c>
      <c r="D116">
        <v>2.99</v>
      </c>
    </row>
    <row r="117" spans="1:4" x14ac:dyDescent="0.25">
      <c r="A117" t="str">
        <f t="shared" si="1"/>
        <v>188</v>
      </c>
      <c r="B117" t="s">
        <v>146</v>
      </c>
      <c r="C117">
        <v>5</v>
      </c>
      <c r="D117">
        <v>2.99</v>
      </c>
    </row>
    <row r="118" spans="1:4" x14ac:dyDescent="0.25">
      <c r="A118" t="str">
        <f t="shared" si="1"/>
        <v>189</v>
      </c>
      <c r="B118" t="s">
        <v>147</v>
      </c>
      <c r="C118">
        <v>9</v>
      </c>
      <c r="D118">
        <v>2.99</v>
      </c>
    </row>
    <row r="119" spans="1:4" x14ac:dyDescent="0.25">
      <c r="A119" t="str">
        <f t="shared" si="1"/>
        <v>190</v>
      </c>
      <c r="B119" t="s">
        <v>148</v>
      </c>
      <c r="C119">
        <v>10</v>
      </c>
      <c r="D119">
        <v>2.99</v>
      </c>
    </row>
    <row r="120" spans="1:4" x14ac:dyDescent="0.25">
      <c r="A120" t="str">
        <f t="shared" si="1"/>
        <v>192</v>
      </c>
      <c r="B120" t="s">
        <v>149</v>
      </c>
      <c r="C120">
        <v>3</v>
      </c>
      <c r="D120">
        <v>2.99</v>
      </c>
    </row>
    <row r="121" spans="1:4" x14ac:dyDescent="0.25">
      <c r="A121" t="str">
        <f t="shared" si="1"/>
        <v>194</v>
      </c>
      <c r="B121" t="s">
        <v>150</v>
      </c>
      <c r="C121">
        <v>4</v>
      </c>
      <c r="D121">
        <v>2.99</v>
      </c>
    </row>
    <row r="122" spans="1:4" x14ac:dyDescent="0.25">
      <c r="A122" t="str">
        <f t="shared" si="1"/>
        <v>196</v>
      </c>
      <c r="B122" t="s">
        <v>151</v>
      </c>
      <c r="C122">
        <v>4</v>
      </c>
      <c r="D122">
        <v>2.99</v>
      </c>
    </row>
    <row r="123" spans="1:4" x14ac:dyDescent="0.25">
      <c r="A123" t="str">
        <f t="shared" si="1"/>
        <v>197</v>
      </c>
      <c r="B123" t="s">
        <v>152</v>
      </c>
      <c r="C123">
        <v>6</v>
      </c>
      <c r="D123">
        <v>2.99</v>
      </c>
    </row>
    <row r="124" spans="1:4" x14ac:dyDescent="0.25">
      <c r="A124" t="str">
        <f t="shared" si="1"/>
        <v>199</v>
      </c>
      <c r="B124" t="s">
        <v>278</v>
      </c>
      <c r="C124">
        <v>12</v>
      </c>
      <c r="D124">
        <v>2.99</v>
      </c>
    </row>
    <row r="125" spans="1:4" x14ac:dyDescent="0.25">
      <c r="A125" t="str">
        <f t="shared" si="1"/>
        <v>200</v>
      </c>
      <c r="B125" t="s">
        <v>279</v>
      </c>
      <c r="C125">
        <v>11</v>
      </c>
      <c r="D125">
        <v>2.99</v>
      </c>
    </row>
    <row r="126" spans="1:4" x14ac:dyDescent="0.25">
      <c r="A126" t="str">
        <f t="shared" si="1"/>
        <v>201</v>
      </c>
      <c r="B126" t="s">
        <v>153</v>
      </c>
      <c r="C126">
        <v>10</v>
      </c>
      <c r="D126">
        <v>2.99</v>
      </c>
    </row>
    <row r="127" spans="1:4" x14ac:dyDescent="0.25">
      <c r="A127" t="str">
        <f t="shared" si="1"/>
        <v>205</v>
      </c>
      <c r="B127" t="s">
        <v>155</v>
      </c>
      <c r="C127">
        <v>8</v>
      </c>
      <c r="D127">
        <v>2.99</v>
      </c>
    </row>
    <row r="128" spans="1:4" x14ac:dyDescent="0.25">
      <c r="A128" t="str">
        <f t="shared" si="1"/>
        <v>206</v>
      </c>
      <c r="B128" t="s">
        <v>280</v>
      </c>
      <c r="C128">
        <v>9</v>
      </c>
      <c r="D128">
        <v>2.99</v>
      </c>
    </row>
    <row r="129" spans="1:4" x14ac:dyDescent="0.25">
      <c r="A129" t="str">
        <f t="shared" si="1"/>
        <v>208</v>
      </c>
      <c r="B129" t="s">
        <v>156</v>
      </c>
      <c r="C129">
        <v>4</v>
      </c>
      <c r="D129">
        <v>2.99</v>
      </c>
    </row>
    <row r="130" spans="1:4" x14ac:dyDescent="0.25">
      <c r="A130" t="str">
        <f t="shared" si="1"/>
        <v>209</v>
      </c>
      <c r="B130" t="s">
        <v>157</v>
      </c>
      <c r="C130">
        <v>15</v>
      </c>
      <c r="D130">
        <v>2.99</v>
      </c>
    </row>
    <row r="131" spans="1:4" x14ac:dyDescent="0.25">
      <c r="A131" t="str">
        <f t="shared" ref="A131:A194" si="2">MID(B131,8,3)</f>
        <v>210</v>
      </c>
      <c r="B131" t="s">
        <v>158</v>
      </c>
      <c r="C131">
        <v>16</v>
      </c>
      <c r="D131">
        <v>2.99</v>
      </c>
    </row>
    <row r="132" spans="1:4" x14ac:dyDescent="0.25">
      <c r="A132" t="str">
        <f t="shared" si="2"/>
        <v>212</v>
      </c>
      <c r="B132" t="s">
        <v>159</v>
      </c>
      <c r="C132">
        <v>5</v>
      </c>
      <c r="D132">
        <v>2.99</v>
      </c>
    </row>
    <row r="133" spans="1:4" x14ac:dyDescent="0.25">
      <c r="A133" t="str">
        <f t="shared" si="2"/>
        <v>213</v>
      </c>
      <c r="B133" t="s">
        <v>160</v>
      </c>
      <c r="C133">
        <v>14</v>
      </c>
      <c r="D133">
        <v>2.99</v>
      </c>
    </row>
    <row r="134" spans="1:4" x14ac:dyDescent="0.25">
      <c r="A134" t="str">
        <f t="shared" si="2"/>
        <v>215</v>
      </c>
      <c r="B134" t="s">
        <v>161</v>
      </c>
      <c r="C134">
        <v>8</v>
      </c>
      <c r="D134">
        <v>2.99</v>
      </c>
    </row>
    <row r="135" spans="1:4" x14ac:dyDescent="0.25">
      <c r="A135" t="str">
        <f t="shared" si="2"/>
        <v>216</v>
      </c>
      <c r="B135" t="s">
        <v>162</v>
      </c>
      <c r="C135">
        <v>4</v>
      </c>
      <c r="D135">
        <v>2.99</v>
      </c>
    </row>
    <row r="136" spans="1:4" x14ac:dyDescent="0.25">
      <c r="A136" t="str">
        <f t="shared" si="2"/>
        <v>218</v>
      </c>
      <c r="B136" t="s">
        <v>163</v>
      </c>
      <c r="C136">
        <v>8</v>
      </c>
      <c r="D136">
        <v>2.99</v>
      </c>
    </row>
    <row r="137" spans="1:4" x14ac:dyDescent="0.25">
      <c r="A137" t="str">
        <f t="shared" si="2"/>
        <v>219</v>
      </c>
      <c r="B137" t="s">
        <v>282</v>
      </c>
      <c r="C137">
        <v>6</v>
      </c>
      <c r="D137">
        <v>2.99</v>
      </c>
    </row>
    <row r="138" spans="1:4" x14ac:dyDescent="0.25">
      <c r="A138" t="str">
        <f t="shared" si="2"/>
        <v>220</v>
      </c>
      <c r="B138" t="s">
        <v>164</v>
      </c>
      <c r="C138">
        <v>6</v>
      </c>
      <c r="D138">
        <v>2.99</v>
      </c>
    </row>
    <row r="139" spans="1:4" x14ac:dyDescent="0.25">
      <c r="A139" t="str">
        <f t="shared" si="2"/>
        <v>222</v>
      </c>
      <c r="B139" t="s">
        <v>323</v>
      </c>
      <c r="C139">
        <v>5</v>
      </c>
      <c r="D139">
        <v>2.99</v>
      </c>
    </row>
    <row r="140" spans="1:4" x14ac:dyDescent="0.25">
      <c r="A140" t="str">
        <f t="shared" si="2"/>
        <v>223</v>
      </c>
      <c r="B140" t="s">
        <v>324</v>
      </c>
      <c r="C140">
        <v>3</v>
      </c>
      <c r="D140">
        <v>2.99</v>
      </c>
    </row>
    <row r="141" spans="1:4" x14ac:dyDescent="0.25">
      <c r="A141" t="str">
        <f t="shared" si="2"/>
        <v>224</v>
      </c>
      <c r="B141" t="s">
        <v>283</v>
      </c>
      <c r="C141">
        <v>7</v>
      </c>
      <c r="D141">
        <v>2.99</v>
      </c>
    </row>
    <row r="142" spans="1:4" x14ac:dyDescent="0.25">
      <c r="A142" t="str">
        <f t="shared" si="2"/>
        <v>225</v>
      </c>
      <c r="B142" t="s">
        <v>165</v>
      </c>
      <c r="C142">
        <v>11</v>
      </c>
      <c r="D142">
        <v>2.99</v>
      </c>
    </row>
    <row r="143" spans="1:4" x14ac:dyDescent="0.25">
      <c r="A143" t="str">
        <f t="shared" si="2"/>
        <v>226</v>
      </c>
      <c r="B143" t="s">
        <v>166</v>
      </c>
      <c r="C143">
        <v>5</v>
      </c>
      <c r="D143">
        <v>2.99</v>
      </c>
    </row>
    <row r="144" spans="1:4" x14ac:dyDescent="0.25">
      <c r="A144" t="str">
        <f t="shared" si="2"/>
        <v>227</v>
      </c>
      <c r="B144" t="s">
        <v>167</v>
      </c>
      <c r="C144">
        <v>90</v>
      </c>
      <c r="D144">
        <v>2.99</v>
      </c>
    </row>
    <row r="145" spans="1:4" x14ac:dyDescent="0.25">
      <c r="A145" t="str">
        <f t="shared" si="2"/>
        <v>228</v>
      </c>
      <c r="B145" t="s">
        <v>168</v>
      </c>
      <c r="C145">
        <v>14</v>
      </c>
      <c r="D145">
        <v>2.99</v>
      </c>
    </row>
    <row r="146" spans="1:4" x14ac:dyDescent="0.25">
      <c r="A146" t="str">
        <f t="shared" si="2"/>
        <v>229</v>
      </c>
      <c r="B146" t="s">
        <v>169</v>
      </c>
      <c r="C146">
        <v>15</v>
      </c>
      <c r="D146">
        <v>2.99</v>
      </c>
    </row>
    <row r="147" spans="1:4" x14ac:dyDescent="0.25">
      <c r="A147" t="str">
        <f t="shared" si="2"/>
        <v>231</v>
      </c>
      <c r="B147" t="s">
        <v>170</v>
      </c>
      <c r="C147">
        <v>6</v>
      </c>
      <c r="D147">
        <v>2.99</v>
      </c>
    </row>
    <row r="148" spans="1:4" x14ac:dyDescent="0.25">
      <c r="A148" t="str">
        <f t="shared" si="2"/>
        <v>232</v>
      </c>
      <c r="B148" t="s">
        <v>171</v>
      </c>
      <c r="C148">
        <v>2</v>
      </c>
      <c r="D148">
        <v>2.99</v>
      </c>
    </row>
    <row r="149" spans="1:4" x14ac:dyDescent="0.25">
      <c r="A149" t="str">
        <f t="shared" si="2"/>
        <v>233</v>
      </c>
      <c r="B149" t="s">
        <v>284</v>
      </c>
      <c r="C149">
        <v>2</v>
      </c>
      <c r="D149">
        <v>2.99</v>
      </c>
    </row>
    <row r="150" spans="1:4" x14ac:dyDescent="0.25">
      <c r="A150" t="str">
        <f t="shared" si="2"/>
        <v>234</v>
      </c>
      <c r="B150" t="s">
        <v>172</v>
      </c>
      <c r="C150">
        <v>5</v>
      </c>
      <c r="D150">
        <v>2.99</v>
      </c>
    </row>
    <row r="151" spans="1:4" x14ac:dyDescent="0.25">
      <c r="A151" t="str">
        <f t="shared" si="2"/>
        <v>239</v>
      </c>
      <c r="B151" t="s">
        <v>173</v>
      </c>
      <c r="D151">
        <v>2.99</v>
      </c>
    </row>
    <row r="152" spans="1:4" x14ac:dyDescent="0.25">
      <c r="A152" t="str">
        <f t="shared" si="2"/>
        <v>240</v>
      </c>
      <c r="B152" t="s">
        <v>174</v>
      </c>
      <c r="C152">
        <v>4</v>
      </c>
      <c r="D152">
        <v>2.99</v>
      </c>
    </row>
    <row r="153" spans="1:4" x14ac:dyDescent="0.25">
      <c r="A153" t="str">
        <f t="shared" si="2"/>
        <v>241</v>
      </c>
      <c r="B153" t="s">
        <v>175</v>
      </c>
      <c r="C153">
        <v>5</v>
      </c>
      <c r="D153">
        <v>2.99</v>
      </c>
    </row>
    <row r="154" spans="1:4" x14ac:dyDescent="0.25">
      <c r="A154" t="str">
        <f t="shared" si="2"/>
        <v>242</v>
      </c>
      <c r="B154" t="s">
        <v>176</v>
      </c>
      <c r="C154">
        <v>5</v>
      </c>
      <c r="D154">
        <v>2.99</v>
      </c>
    </row>
    <row r="155" spans="1:4" x14ac:dyDescent="0.25">
      <c r="A155" t="str">
        <f t="shared" si="2"/>
        <v>243</v>
      </c>
      <c r="B155" t="s">
        <v>177</v>
      </c>
      <c r="C155">
        <v>4</v>
      </c>
      <c r="D155">
        <v>2.99</v>
      </c>
    </row>
    <row r="156" spans="1:4" x14ac:dyDescent="0.25">
      <c r="A156" t="str">
        <f t="shared" si="2"/>
        <v>244</v>
      </c>
      <c r="B156" t="s">
        <v>178</v>
      </c>
      <c r="C156">
        <v>12</v>
      </c>
      <c r="D156">
        <v>2.99</v>
      </c>
    </row>
    <row r="157" spans="1:4" x14ac:dyDescent="0.25">
      <c r="A157" t="str">
        <f t="shared" si="2"/>
        <v>245</v>
      </c>
      <c r="B157" t="s">
        <v>286</v>
      </c>
      <c r="C157">
        <v>5</v>
      </c>
      <c r="D157">
        <v>2.99</v>
      </c>
    </row>
    <row r="158" spans="1:4" x14ac:dyDescent="0.25">
      <c r="A158" t="str">
        <f t="shared" si="2"/>
        <v>246</v>
      </c>
      <c r="B158" t="s">
        <v>179</v>
      </c>
      <c r="C158">
        <v>5</v>
      </c>
      <c r="D158">
        <v>2.99</v>
      </c>
    </row>
    <row r="159" spans="1:4" x14ac:dyDescent="0.25">
      <c r="A159" t="str">
        <f t="shared" si="2"/>
        <v>247</v>
      </c>
      <c r="B159" t="s">
        <v>180</v>
      </c>
      <c r="C159">
        <v>4</v>
      </c>
      <c r="D159">
        <v>2.99</v>
      </c>
    </row>
    <row r="160" spans="1:4" x14ac:dyDescent="0.25">
      <c r="A160" t="str">
        <f t="shared" si="2"/>
        <v>248</v>
      </c>
      <c r="B160" t="s">
        <v>181</v>
      </c>
      <c r="C160">
        <v>2</v>
      </c>
      <c r="D160">
        <v>2.99</v>
      </c>
    </row>
    <row r="161" spans="1:4" x14ac:dyDescent="0.25">
      <c r="A161" t="str">
        <f t="shared" si="2"/>
        <v>249</v>
      </c>
      <c r="B161" t="s">
        <v>287</v>
      </c>
      <c r="C161">
        <v>10</v>
      </c>
      <c r="D161">
        <v>2.99</v>
      </c>
    </row>
    <row r="162" spans="1:4" x14ac:dyDescent="0.25">
      <c r="A162" t="str">
        <f t="shared" si="2"/>
        <v>250</v>
      </c>
      <c r="B162" t="s">
        <v>182</v>
      </c>
      <c r="C162">
        <v>14</v>
      </c>
      <c r="D162">
        <v>2.99</v>
      </c>
    </row>
    <row r="163" spans="1:4" x14ac:dyDescent="0.25">
      <c r="A163" t="str">
        <f t="shared" si="2"/>
        <v>251</v>
      </c>
      <c r="B163" t="s">
        <v>183</v>
      </c>
      <c r="C163">
        <v>9</v>
      </c>
      <c r="D163">
        <v>2.99</v>
      </c>
    </row>
    <row r="164" spans="1:4" x14ac:dyDescent="0.25">
      <c r="A164" t="str">
        <f t="shared" si="2"/>
        <v>252</v>
      </c>
      <c r="B164" t="s">
        <v>184</v>
      </c>
      <c r="C164">
        <v>5</v>
      </c>
      <c r="D164">
        <v>2.99</v>
      </c>
    </row>
    <row r="165" spans="1:4" x14ac:dyDescent="0.25">
      <c r="A165" t="str">
        <f t="shared" si="2"/>
        <v>253</v>
      </c>
      <c r="B165" t="s">
        <v>185</v>
      </c>
      <c r="C165">
        <v>4</v>
      </c>
      <c r="D165">
        <v>2.99</v>
      </c>
    </row>
    <row r="166" spans="1:4" x14ac:dyDescent="0.25">
      <c r="A166" t="str">
        <f t="shared" si="2"/>
        <v>255</v>
      </c>
      <c r="B166" t="s">
        <v>289</v>
      </c>
      <c r="C166">
        <v>17</v>
      </c>
      <c r="D166">
        <v>2.99</v>
      </c>
    </row>
    <row r="167" spans="1:4" x14ac:dyDescent="0.25">
      <c r="A167" t="str">
        <f t="shared" si="2"/>
        <v>257</v>
      </c>
      <c r="B167" t="s">
        <v>186</v>
      </c>
      <c r="C167">
        <v>7</v>
      </c>
      <c r="D167">
        <v>2.99</v>
      </c>
    </row>
    <row r="168" spans="1:4" x14ac:dyDescent="0.25">
      <c r="A168" t="str">
        <f t="shared" si="2"/>
        <v>258</v>
      </c>
      <c r="B168" t="s">
        <v>187</v>
      </c>
      <c r="C168">
        <v>27</v>
      </c>
      <c r="D168">
        <v>2.99</v>
      </c>
    </row>
    <row r="169" spans="1:4" x14ac:dyDescent="0.25">
      <c r="A169" t="str">
        <f t="shared" si="2"/>
        <v>259</v>
      </c>
      <c r="B169" t="s">
        <v>188</v>
      </c>
      <c r="C169">
        <v>10</v>
      </c>
      <c r="D169">
        <v>2.99</v>
      </c>
    </row>
    <row r="170" spans="1:4" x14ac:dyDescent="0.25">
      <c r="A170" t="str">
        <f t="shared" si="2"/>
        <v>261</v>
      </c>
      <c r="B170" t="s">
        <v>189</v>
      </c>
      <c r="C170">
        <v>2</v>
      </c>
      <c r="D170">
        <v>2.99</v>
      </c>
    </row>
    <row r="171" spans="1:4" x14ac:dyDescent="0.25">
      <c r="A171" t="str">
        <f t="shared" si="2"/>
        <v>262</v>
      </c>
      <c r="B171" t="s">
        <v>190</v>
      </c>
      <c r="C171">
        <v>6</v>
      </c>
      <c r="D171">
        <v>2.99</v>
      </c>
    </row>
    <row r="172" spans="1:4" x14ac:dyDescent="0.25">
      <c r="A172" t="str">
        <f t="shared" si="2"/>
        <v>267</v>
      </c>
      <c r="B172" t="s">
        <v>192</v>
      </c>
      <c r="C172">
        <v>7</v>
      </c>
      <c r="D172">
        <v>2.99</v>
      </c>
    </row>
    <row r="173" spans="1:4" x14ac:dyDescent="0.25">
      <c r="A173" t="str">
        <f t="shared" si="2"/>
        <v>268</v>
      </c>
      <c r="B173" t="s">
        <v>290</v>
      </c>
      <c r="C173">
        <v>6</v>
      </c>
      <c r="D173">
        <v>2.99</v>
      </c>
    </row>
    <row r="174" spans="1:4" x14ac:dyDescent="0.25">
      <c r="A174" t="str">
        <f t="shared" si="2"/>
        <v>269</v>
      </c>
      <c r="B174" t="s">
        <v>193</v>
      </c>
      <c r="C174">
        <v>21</v>
      </c>
      <c r="D174">
        <v>2.99</v>
      </c>
    </row>
    <row r="175" spans="1:4" x14ac:dyDescent="0.25">
      <c r="A175" t="str">
        <f t="shared" si="2"/>
        <v>273</v>
      </c>
      <c r="B175" t="s">
        <v>194</v>
      </c>
      <c r="C175">
        <v>15</v>
      </c>
      <c r="D175">
        <v>2.99</v>
      </c>
    </row>
    <row r="176" spans="1:4" x14ac:dyDescent="0.25">
      <c r="A176" t="str">
        <f t="shared" si="2"/>
        <v>274</v>
      </c>
      <c r="B176" t="s">
        <v>291</v>
      </c>
      <c r="C176">
        <v>5</v>
      </c>
      <c r="D176">
        <v>2.99</v>
      </c>
    </row>
    <row r="177" spans="1:4" x14ac:dyDescent="0.25">
      <c r="A177" t="str">
        <f t="shared" si="2"/>
        <v>275</v>
      </c>
      <c r="B177" t="s">
        <v>195</v>
      </c>
      <c r="C177">
        <v>8</v>
      </c>
      <c r="D177">
        <v>2.99</v>
      </c>
    </row>
    <row r="178" spans="1:4" x14ac:dyDescent="0.25">
      <c r="A178" t="str">
        <f t="shared" si="2"/>
        <v>278</v>
      </c>
      <c r="B178" t="s">
        <v>196</v>
      </c>
      <c r="C178">
        <v>25</v>
      </c>
      <c r="D178">
        <v>2.99</v>
      </c>
    </row>
    <row r="179" spans="1:4" x14ac:dyDescent="0.25">
      <c r="A179" t="str">
        <f t="shared" si="2"/>
        <v>280</v>
      </c>
      <c r="B179" t="s">
        <v>197</v>
      </c>
      <c r="C179">
        <v>7</v>
      </c>
      <c r="D179">
        <v>2.99</v>
      </c>
    </row>
    <row r="180" spans="1:4" x14ac:dyDescent="0.25">
      <c r="A180" t="str">
        <f t="shared" si="2"/>
        <v>281</v>
      </c>
      <c r="B180" t="s">
        <v>198</v>
      </c>
      <c r="C180">
        <v>4</v>
      </c>
      <c r="D180">
        <v>2.99</v>
      </c>
    </row>
    <row r="181" spans="1:4" x14ac:dyDescent="0.25">
      <c r="A181" t="str">
        <f t="shared" si="2"/>
        <v>282</v>
      </c>
      <c r="B181" t="s">
        <v>199</v>
      </c>
      <c r="C181">
        <v>2</v>
      </c>
      <c r="D181">
        <v>2.99</v>
      </c>
    </row>
    <row r="182" spans="1:4" x14ac:dyDescent="0.25">
      <c r="A182" t="str">
        <f t="shared" si="2"/>
        <v>283</v>
      </c>
      <c r="B182" t="s">
        <v>200</v>
      </c>
      <c r="C182">
        <v>22</v>
      </c>
      <c r="D182">
        <v>2.99</v>
      </c>
    </row>
    <row r="183" spans="1:4" x14ac:dyDescent="0.25">
      <c r="A183" t="str">
        <f t="shared" si="2"/>
        <v>284</v>
      </c>
      <c r="B183" t="s">
        <v>292</v>
      </c>
      <c r="C183">
        <v>2</v>
      </c>
      <c r="D183">
        <v>2.99</v>
      </c>
    </row>
    <row r="184" spans="1:4" x14ac:dyDescent="0.25">
      <c r="A184" t="str">
        <f t="shared" si="2"/>
        <v>285</v>
      </c>
      <c r="B184" t="s">
        <v>293</v>
      </c>
      <c r="C184">
        <v>9</v>
      </c>
      <c r="D184">
        <v>2.99</v>
      </c>
    </row>
    <row r="185" spans="1:4" x14ac:dyDescent="0.25">
      <c r="A185" t="str">
        <f t="shared" si="2"/>
        <v>286</v>
      </c>
      <c r="B185" t="s">
        <v>201</v>
      </c>
      <c r="C185">
        <v>15</v>
      </c>
      <c r="D185">
        <v>2.99</v>
      </c>
    </row>
    <row r="186" spans="1:4" x14ac:dyDescent="0.25">
      <c r="A186" t="str">
        <f t="shared" si="2"/>
        <v>287</v>
      </c>
      <c r="B186" t="s">
        <v>362</v>
      </c>
      <c r="C186">
        <v>3</v>
      </c>
      <c r="D186">
        <v>2.99</v>
      </c>
    </row>
    <row r="187" spans="1:4" x14ac:dyDescent="0.25">
      <c r="A187" t="str">
        <f t="shared" si="2"/>
        <v>291</v>
      </c>
      <c r="B187" t="s">
        <v>202</v>
      </c>
      <c r="C187">
        <v>8</v>
      </c>
      <c r="D187">
        <v>2.99</v>
      </c>
    </row>
    <row r="188" spans="1:4" x14ac:dyDescent="0.25">
      <c r="A188" t="str">
        <f t="shared" si="2"/>
        <v>293</v>
      </c>
      <c r="B188" t="s">
        <v>203</v>
      </c>
      <c r="C188">
        <v>11</v>
      </c>
      <c r="D188">
        <v>2.99</v>
      </c>
    </row>
    <row r="189" spans="1:4" x14ac:dyDescent="0.25">
      <c r="A189" t="str">
        <f t="shared" si="2"/>
        <v>294</v>
      </c>
      <c r="B189" t="s">
        <v>204</v>
      </c>
      <c r="C189">
        <v>6</v>
      </c>
      <c r="D189">
        <v>2.99</v>
      </c>
    </row>
    <row r="190" spans="1:4" x14ac:dyDescent="0.25">
      <c r="A190" t="str">
        <f t="shared" si="2"/>
        <v>295</v>
      </c>
      <c r="B190" t="s">
        <v>294</v>
      </c>
      <c r="C190">
        <v>5</v>
      </c>
      <c r="D190">
        <v>2.99</v>
      </c>
    </row>
    <row r="191" spans="1:4" x14ac:dyDescent="0.25">
      <c r="A191" t="str">
        <f t="shared" si="2"/>
        <v>296</v>
      </c>
      <c r="B191" t="s">
        <v>205</v>
      </c>
      <c r="C191">
        <v>6</v>
      </c>
      <c r="D191">
        <v>2.99</v>
      </c>
    </row>
    <row r="192" spans="1:4" x14ac:dyDescent="0.25">
      <c r="A192" t="str">
        <f t="shared" si="2"/>
        <v>298</v>
      </c>
      <c r="B192" t="s">
        <v>326</v>
      </c>
      <c r="C192">
        <v>5</v>
      </c>
      <c r="D192">
        <v>2.99</v>
      </c>
    </row>
    <row r="193" spans="1:4" x14ac:dyDescent="0.25">
      <c r="A193" t="str">
        <f t="shared" si="2"/>
        <v>300</v>
      </c>
      <c r="B193" t="s">
        <v>206</v>
      </c>
      <c r="C193">
        <v>8</v>
      </c>
      <c r="D193">
        <v>2.99</v>
      </c>
    </row>
    <row r="194" spans="1:4" x14ac:dyDescent="0.25">
      <c r="A194" t="str">
        <f t="shared" si="2"/>
        <v>302</v>
      </c>
      <c r="B194" t="s">
        <v>207</v>
      </c>
      <c r="C194">
        <v>7</v>
      </c>
      <c r="D194">
        <v>2.99</v>
      </c>
    </row>
    <row r="195" spans="1:4" x14ac:dyDescent="0.25">
      <c r="A195" t="str">
        <f t="shared" ref="A195:A229" si="3">MID(B195,8,3)</f>
        <v>303</v>
      </c>
      <c r="B195" t="s">
        <v>296</v>
      </c>
      <c r="C195">
        <v>3</v>
      </c>
      <c r="D195">
        <v>2.99</v>
      </c>
    </row>
    <row r="196" spans="1:4" x14ac:dyDescent="0.25">
      <c r="A196" t="str">
        <f t="shared" si="3"/>
        <v>306</v>
      </c>
      <c r="B196" t="s">
        <v>297</v>
      </c>
      <c r="C196">
        <v>4</v>
      </c>
      <c r="D196">
        <v>2.99</v>
      </c>
    </row>
    <row r="197" spans="1:4" x14ac:dyDescent="0.25">
      <c r="A197" t="str">
        <f t="shared" si="3"/>
        <v>308</v>
      </c>
      <c r="B197" t="s">
        <v>208</v>
      </c>
      <c r="C197">
        <v>4</v>
      </c>
      <c r="D197">
        <v>2.99</v>
      </c>
    </row>
    <row r="198" spans="1:4" x14ac:dyDescent="0.25">
      <c r="A198" t="str">
        <f t="shared" si="3"/>
        <v>309</v>
      </c>
      <c r="B198" t="s">
        <v>298</v>
      </c>
      <c r="C198">
        <v>3</v>
      </c>
      <c r="D198">
        <v>2.99</v>
      </c>
    </row>
    <row r="199" spans="1:4" x14ac:dyDescent="0.25">
      <c r="A199" t="str">
        <f t="shared" si="3"/>
        <v>310</v>
      </c>
      <c r="B199" t="s">
        <v>209</v>
      </c>
      <c r="C199">
        <v>6</v>
      </c>
      <c r="D199">
        <v>2.99</v>
      </c>
    </row>
    <row r="200" spans="1:4" x14ac:dyDescent="0.25">
      <c r="A200" t="str">
        <f t="shared" si="3"/>
        <v>311</v>
      </c>
      <c r="B200" t="s">
        <v>210</v>
      </c>
      <c r="C200">
        <v>10</v>
      </c>
      <c r="D200">
        <v>2.99</v>
      </c>
    </row>
    <row r="201" spans="1:4" x14ac:dyDescent="0.25">
      <c r="A201" t="str">
        <f t="shared" si="3"/>
        <v>312</v>
      </c>
      <c r="B201" t="s">
        <v>211</v>
      </c>
      <c r="C201">
        <v>10</v>
      </c>
      <c r="D201">
        <v>2.99</v>
      </c>
    </row>
    <row r="202" spans="1:4" x14ac:dyDescent="0.25">
      <c r="A202" t="str">
        <f t="shared" si="3"/>
        <v>217</v>
      </c>
      <c r="B202" t="s">
        <v>281</v>
      </c>
      <c r="C202">
        <v>2</v>
      </c>
      <c r="D202">
        <v>2.99</v>
      </c>
    </row>
    <row r="203" spans="1:4" x14ac:dyDescent="0.25">
      <c r="A203" t="str">
        <f t="shared" si="3"/>
        <v>316</v>
      </c>
      <c r="B203" t="s">
        <v>299</v>
      </c>
      <c r="C203">
        <v>20</v>
      </c>
      <c r="D203">
        <v>2.99</v>
      </c>
    </row>
    <row r="204" spans="1:4" x14ac:dyDescent="0.25">
      <c r="A204" t="str">
        <f t="shared" si="3"/>
        <v>SEÇ</v>
      </c>
      <c r="B204" t="s">
        <v>361</v>
      </c>
      <c r="C204">
        <v>1</v>
      </c>
      <c r="D204">
        <v>2.99</v>
      </c>
    </row>
    <row r="205" spans="1:4" x14ac:dyDescent="0.25">
      <c r="A205" t="str">
        <f t="shared" si="3"/>
        <v>SEC</v>
      </c>
      <c r="B205" t="s">
        <v>337</v>
      </c>
      <c r="C205">
        <v>2</v>
      </c>
      <c r="D205">
        <v>2.99</v>
      </c>
    </row>
    <row r="206" spans="1:4" x14ac:dyDescent="0.25">
      <c r="A206" t="str">
        <f t="shared" si="3"/>
        <v>[SC</v>
      </c>
      <c r="B206" t="s">
        <v>60</v>
      </c>
      <c r="C206">
        <v>273</v>
      </c>
      <c r="D206">
        <v>2.99</v>
      </c>
    </row>
    <row r="207" spans="1:4" x14ac:dyDescent="0.25">
      <c r="A207" t="str">
        <f t="shared" si="3"/>
        <v>322</v>
      </c>
      <c r="B207" t="s">
        <v>213</v>
      </c>
      <c r="C207">
        <v>29</v>
      </c>
      <c r="D207">
        <v>2.99</v>
      </c>
    </row>
    <row r="208" spans="1:4" x14ac:dyDescent="0.25">
      <c r="A208" t="str">
        <f t="shared" si="3"/>
        <v>321</v>
      </c>
      <c r="B208" t="s">
        <v>212</v>
      </c>
      <c r="C208">
        <v>8</v>
      </c>
      <c r="D208">
        <v>2.99</v>
      </c>
    </row>
    <row r="209" spans="1:4" x14ac:dyDescent="0.25">
      <c r="A209" t="str">
        <f t="shared" si="3"/>
        <v>320</v>
      </c>
      <c r="B209" t="s">
        <v>300</v>
      </c>
      <c r="C209">
        <v>9</v>
      </c>
      <c r="D209">
        <v>2.99</v>
      </c>
    </row>
    <row r="210" spans="1:4" x14ac:dyDescent="0.25">
      <c r="A210" t="str">
        <f t="shared" si="3"/>
        <v>SEÇ</v>
      </c>
      <c r="B210" t="s">
        <v>314</v>
      </c>
      <c r="C210">
        <v>5</v>
      </c>
      <c r="D210">
        <v>2.99</v>
      </c>
    </row>
    <row r="211" spans="1:4" x14ac:dyDescent="0.25">
      <c r="A211" t="str">
        <f t="shared" si="3"/>
        <v>SEÇ</v>
      </c>
      <c r="B211" t="s">
        <v>62</v>
      </c>
      <c r="C211">
        <v>790</v>
      </c>
      <c r="D211">
        <v>2.99</v>
      </c>
    </row>
    <row r="212" spans="1:4" x14ac:dyDescent="0.25">
      <c r="A212" t="str">
        <f t="shared" si="3"/>
        <v>324</v>
      </c>
      <c r="B212" t="s">
        <v>329</v>
      </c>
      <c r="C212">
        <v>6</v>
      </c>
      <c r="D212">
        <v>2.99</v>
      </c>
    </row>
    <row r="213" spans="1:4" x14ac:dyDescent="0.25">
      <c r="A213" t="str">
        <f t="shared" si="3"/>
        <v>CAE</v>
      </c>
      <c r="B213" t="s">
        <v>58</v>
      </c>
      <c r="C213">
        <v>140</v>
      </c>
      <c r="D213">
        <v>2.99</v>
      </c>
    </row>
    <row r="214" spans="1:4" x14ac:dyDescent="0.25">
      <c r="A214" t="str">
        <f t="shared" si="3"/>
        <v>327</v>
      </c>
      <c r="B214" t="s">
        <v>301</v>
      </c>
      <c r="C214">
        <v>4</v>
      </c>
      <c r="D214">
        <v>2.99</v>
      </c>
    </row>
    <row r="215" spans="1:4" x14ac:dyDescent="0.25">
      <c r="A215" t="str">
        <f t="shared" si="3"/>
        <v>328</v>
      </c>
      <c r="B215" t="s">
        <v>215</v>
      </c>
      <c r="C215">
        <v>20</v>
      </c>
      <c r="D215">
        <v>2.99</v>
      </c>
    </row>
    <row r="216" spans="1:4" x14ac:dyDescent="0.25">
      <c r="A216" t="str">
        <f t="shared" si="3"/>
        <v>SEA</v>
      </c>
      <c r="B216" t="s">
        <v>61</v>
      </c>
      <c r="C216">
        <v>570</v>
      </c>
      <c r="D216">
        <v>2.99</v>
      </c>
    </row>
    <row r="217" spans="1:4" x14ac:dyDescent="0.25">
      <c r="A217" t="str">
        <f t="shared" si="3"/>
        <v>333</v>
      </c>
      <c r="B217" t="s">
        <v>303</v>
      </c>
      <c r="C217">
        <v>31</v>
      </c>
      <c r="D217">
        <v>2.99</v>
      </c>
    </row>
    <row r="218" spans="1:4" x14ac:dyDescent="0.25">
      <c r="A218" t="str">
        <f t="shared" si="3"/>
        <v>334</v>
      </c>
      <c r="B218" t="s">
        <v>217</v>
      </c>
      <c r="C218">
        <v>51</v>
      </c>
      <c r="D218">
        <v>2.99</v>
      </c>
    </row>
    <row r="219" spans="1:4" x14ac:dyDescent="0.25">
      <c r="A219" t="str">
        <f t="shared" si="3"/>
        <v>335</v>
      </c>
      <c r="B219" t="s">
        <v>348</v>
      </c>
      <c r="C219">
        <v>6</v>
      </c>
      <c r="D219">
        <v>2.99</v>
      </c>
    </row>
    <row r="220" spans="1:4" x14ac:dyDescent="0.25">
      <c r="A220" t="str">
        <f t="shared" si="3"/>
        <v>336</v>
      </c>
      <c r="B220" t="s">
        <v>218</v>
      </c>
      <c r="C220">
        <v>10</v>
      </c>
      <c r="D220">
        <v>2.99</v>
      </c>
    </row>
    <row r="221" spans="1:4" x14ac:dyDescent="0.25">
      <c r="A221" t="str">
        <f t="shared" si="3"/>
        <v>346</v>
      </c>
      <c r="B221" t="s">
        <v>222</v>
      </c>
      <c r="C221">
        <v>11</v>
      </c>
      <c r="D221">
        <v>2.99</v>
      </c>
    </row>
    <row r="222" spans="1:4" x14ac:dyDescent="0.25">
      <c r="A222" t="str">
        <f t="shared" si="3"/>
        <v>343</v>
      </c>
      <c r="B222" t="s">
        <v>363</v>
      </c>
      <c r="C222">
        <v>4</v>
      </c>
      <c r="D222">
        <v>2.99</v>
      </c>
    </row>
    <row r="223" spans="1:4" x14ac:dyDescent="0.25">
      <c r="A223" t="str">
        <f t="shared" si="3"/>
        <v>342</v>
      </c>
      <c r="B223" t="s">
        <v>304</v>
      </c>
      <c r="C223">
        <v>8</v>
      </c>
      <c r="D223">
        <v>2.99</v>
      </c>
    </row>
    <row r="224" spans="1:4" x14ac:dyDescent="0.25">
      <c r="A224" t="str">
        <f t="shared" si="3"/>
        <v>339</v>
      </c>
      <c r="B224" t="s">
        <v>219</v>
      </c>
      <c r="C224">
        <v>3</v>
      </c>
      <c r="D224">
        <v>2.99</v>
      </c>
    </row>
    <row r="225" spans="1:4" x14ac:dyDescent="0.25">
      <c r="A225" t="str">
        <f t="shared" si="3"/>
        <v>340</v>
      </c>
      <c r="B225" t="s">
        <v>220</v>
      </c>
      <c r="C225">
        <v>5</v>
      </c>
      <c r="D225">
        <v>2.99</v>
      </c>
    </row>
    <row r="226" spans="1:4" x14ac:dyDescent="0.25">
      <c r="A226" t="str">
        <f t="shared" si="3"/>
        <v>347</v>
      </c>
      <c r="B226" t="s">
        <v>223</v>
      </c>
      <c r="C226">
        <v>16</v>
      </c>
      <c r="D226">
        <v>2.99</v>
      </c>
    </row>
    <row r="227" spans="1:4" x14ac:dyDescent="0.25">
      <c r="A227" t="str">
        <f t="shared" si="3"/>
        <v>348</v>
      </c>
      <c r="B227" t="s">
        <v>224</v>
      </c>
      <c r="C227">
        <v>10</v>
      </c>
      <c r="D227">
        <v>2.99</v>
      </c>
    </row>
    <row r="228" spans="1:4" x14ac:dyDescent="0.25">
      <c r="A228" t="str">
        <f t="shared" si="3"/>
        <v>350</v>
      </c>
      <c r="B228" t="s">
        <v>225</v>
      </c>
      <c r="C228">
        <v>25</v>
      </c>
      <c r="D228">
        <v>2.99</v>
      </c>
    </row>
    <row r="229" spans="1:4" x14ac:dyDescent="0.25">
      <c r="A229" t="str">
        <f t="shared" si="3"/>
        <v>SEA</v>
      </c>
      <c r="B229" t="s">
        <v>232</v>
      </c>
      <c r="C229">
        <v>130</v>
      </c>
      <c r="D229">
        <v>2.99</v>
      </c>
    </row>
  </sheetData>
  <sortState ref="B2:C1157">
    <sortCondition ref="B2:B1157"/>
  </sortState>
  <pageMargins left="0.511811024" right="0.511811024" top="0.78740157499999996" bottom="0.78740157499999996" header="0.31496062000000002" footer="0.3149606200000000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2"/>
  <sheetViews>
    <sheetView topLeftCell="A68" workbookViewId="0">
      <selection activeCell="A42" sqref="A42"/>
    </sheetView>
  </sheetViews>
  <sheetFormatPr defaultRowHeight="15" x14ac:dyDescent="0.25"/>
  <cols>
    <col min="2" max="2" width="81.140625" bestFit="1" customWidth="1"/>
    <col min="3" max="3" width="17.28515625" customWidth="1"/>
    <col min="4" max="4" width="20.85546875" customWidth="1"/>
  </cols>
  <sheetData>
    <row r="1" spans="1:4" x14ac:dyDescent="0.25">
      <c r="A1" t="s">
        <v>230</v>
      </c>
      <c r="B1" t="s">
        <v>57</v>
      </c>
      <c r="C1" t="s">
        <v>356</v>
      </c>
      <c r="D1" t="s">
        <v>229</v>
      </c>
    </row>
    <row r="2" spans="1:4" x14ac:dyDescent="0.25">
      <c r="A2" t="str">
        <f>MID(B2,8,3)</f>
        <v>- C</v>
      </c>
      <c r="B2" t="s">
        <v>59</v>
      </c>
      <c r="C2">
        <v>4</v>
      </c>
      <c r="D2">
        <v>27.47</v>
      </c>
    </row>
    <row r="3" spans="1:4" x14ac:dyDescent="0.25">
      <c r="A3" t="str">
        <f t="shared" ref="A3:A66" si="0">MID(B3,8,3)</f>
        <v>001</v>
      </c>
      <c r="B3" t="s">
        <v>63</v>
      </c>
      <c r="C3">
        <v>1</v>
      </c>
      <c r="D3">
        <v>27.47</v>
      </c>
    </row>
    <row r="4" spans="1:4" x14ac:dyDescent="0.25">
      <c r="A4" t="str">
        <f t="shared" si="0"/>
        <v>002</v>
      </c>
      <c r="B4" t="s">
        <v>64</v>
      </c>
      <c r="C4">
        <v>3</v>
      </c>
      <c r="D4">
        <v>27.47</v>
      </c>
    </row>
    <row r="5" spans="1:4" x14ac:dyDescent="0.25">
      <c r="A5" t="str">
        <f t="shared" si="0"/>
        <v>004</v>
      </c>
      <c r="B5" t="s">
        <v>66</v>
      </c>
      <c r="C5">
        <v>1</v>
      </c>
      <c r="D5">
        <v>27.47</v>
      </c>
    </row>
    <row r="6" spans="1:4" x14ac:dyDescent="0.25">
      <c r="A6" t="str">
        <f t="shared" si="0"/>
        <v>006</v>
      </c>
      <c r="B6" t="s">
        <v>233</v>
      </c>
      <c r="C6">
        <v>1</v>
      </c>
      <c r="D6">
        <v>27.47</v>
      </c>
    </row>
    <row r="7" spans="1:4" x14ac:dyDescent="0.25">
      <c r="A7" t="str">
        <f t="shared" si="0"/>
        <v>008</v>
      </c>
      <c r="B7" t="s">
        <v>67</v>
      </c>
      <c r="C7">
        <v>1</v>
      </c>
      <c r="D7">
        <v>27.47</v>
      </c>
    </row>
    <row r="8" spans="1:4" x14ac:dyDescent="0.25">
      <c r="A8" t="str">
        <f t="shared" si="0"/>
        <v>009</v>
      </c>
      <c r="B8" t="s">
        <v>235</v>
      </c>
      <c r="C8">
        <v>1</v>
      </c>
      <c r="D8">
        <v>27.47</v>
      </c>
    </row>
    <row r="9" spans="1:4" x14ac:dyDescent="0.25">
      <c r="A9" t="str">
        <f t="shared" si="0"/>
        <v>016</v>
      </c>
      <c r="B9" t="s">
        <v>73</v>
      </c>
      <c r="C9">
        <v>5</v>
      </c>
      <c r="D9">
        <v>27.47</v>
      </c>
    </row>
    <row r="10" spans="1:4" x14ac:dyDescent="0.25">
      <c r="A10" t="str">
        <f t="shared" si="0"/>
        <v>017</v>
      </c>
      <c r="B10" t="s">
        <v>74</v>
      </c>
      <c r="C10">
        <v>1</v>
      </c>
      <c r="D10">
        <v>27.47</v>
      </c>
    </row>
    <row r="11" spans="1:4" x14ac:dyDescent="0.25">
      <c r="A11" t="str">
        <f t="shared" si="0"/>
        <v>018</v>
      </c>
      <c r="B11" t="s">
        <v>75</v>
      </c>
      <c r="C11">
        <v>3</v>
      </c>
      <c r="D11">
        <v>27.47</v>
      </c>
    </row>
    <row r="12" spans="1:4" x14ac:dyDescent="0.25">
      <c r="A12" t="str">
        <f t="shared" si="0"/>
        <v>019</v>
      </c>
      <c r="B12" t="s">
        <v>76</v>
      </c>
      <c r="C12">
        <v>1</v>
      </c>
      <c r="D12">
        <v>27.47</v>
      </c>
    </row>
    <row r="13" spans="1:4" x14ac:dyDescent="0.25">
      <c r="A13" t="str">
        <f t="shared" si="0"/>
        <v>024</v>
      </c>
      <c r="B13" t="s">
        <v>79</v>
      </c>
      <c r="C13">
        <v>4</v>
      </c>
      <c r="D13">
        <v>27.47</v>
      </c>
    </row>
    <row r="14" spans="1:4" x14ac:dyDescent="0.25">
      <c r="A14" t="str">
        <f t="shared" si="0"/>
        <v>038</v>
      </c>
      <c r="B14" t="s">
        <v>80</v>
      </c>
      <c r="C14">
        <v>4</v>
      </c>
      <c r="D14">
        <v>27.47</v>
      </c>
    </row>
    <row r="15" spans="1:4" x14ac:dyDescent="0.25">
      <c r="A15" t="str">
        <f t="shared" si="0"/>
        <v>044</v>
      </c>
      <c r="B15" t="s">
        <v>239</v>
      </c>
      <c r="C15">
        <v>1</v>
      </c>
      <c r="D15">
        <v>27.47</v>
      </c>
    </row>
    <row r="16" spans="1:4" x14ac:dyDescent="0.25">
      <c r="A16" t="str">
        <f t="shared" si="0"/>
        <v>046</v>
      </c>
      <c r="B16" t="s">
        <v>330</v>
      </c>
      <c r="C16">
        <v>1</v>
      </c>
      <c r="D16">
        <v>27.47</v>
      </c>
    </row>
    <row r="17" spans="1:4" x14ac:dyDescent="0.25">
      <c r="A17" t="str">
        <f t="shared" si="0"/>
        <v>051</v>
      </c>
      <c r="B17" t="s">
        <v>86</v>
      </c>
      <c r="C17">
        <v>2</v>
      </c>
      <c r="D17">
        <v>27.47</v>
      </c>
    </row>
    <row r="18" spans="1:4" x14ac:dyDescent="0.25">
      <c r="A18" t="str">
        <f t="shared" si="0"/>
        <v>052</v>
      </c>
      <c r="B18" t="s">
        <v>87</v>
      </c>
      <c r="C18">
        <v>4</v>
      </c>
      <c r="D18">
        <v>27.47</v>
      </c>
    </row>
    <row r="19" spans="1:4" x14ac:dyDescent="0.25">
      <c r="A19" t="str">
        <f t="shared" si="0"/>
        <v>054</v>
      </c>
      <c r="B19" t="s">
        <v>240</v>
      </c>
      <c r="C19">
        <v>2</v>
      </c>
      <c r="D19">
        <v>27.47</v>
      </c>
    </row>
    <row r="20" spans="1:4" x14ac:dyDescent="0.25">
      <c r="A20" t="str">
        <f t="shared" si="0"/>
        <v>056</v>
      </c>
      <c r="B20" t="s">
        <v>88</v>
      </c>
      <c r="C20">
        <v>1</v>
      </c>
      <c r="D20">
        <v>27.47</v>
      </c>
    </row>
    <row r="21" spans="1:4" x14ac:dyDescent="0.25">
      <c r="A21" t="str">
        <f t="shared" si="0"/>
        <v>061</v>
      </c>
      <c r="B21" t="s">
        <v>90</v>
      </c>
      <c r="C21">
        <v>2</v>
      </c>
      <c r="D21">
        <v>27.47</v>
      </c>
    </row>
    <row r="22" spans="1:4" x14ac:dyDescent="0.25">
      <c r="A22" t="str">
        <f t="shared" si="0"/>
        <v>065</v>
      </c>
      <c r="B22" t="s">
        <v>92</v>
      </c>
      <c r="C22">
        <v>3</v>
      </c>
      <c r="D22">
        <v>27.47</v>
      </c>
    </row>
    <row r="23" spans="1:4" x14ac:dyDescent="0.25">
      <c r="A23" t="str">
        <f t="shared" si="0"/>
        <v>070</v>
      </c>
      <c r="B23" t="s">
        <v>94</v>
      </c>
      <c r="C23">
        <v>1</v>
      </c>
      <c r="D23">
        <v>27.47</v>
      </c>
    </row>
    <row r="24" spans="1:4" x14ac:dyDescent="0.25">
      <c r="A24" t="str">
        <f t="shared" si="0"/>
        <v>077</v>
      </c>
      <c r="B24" t="s">
        <v>96</v>
      </c>
      <c r="C24">
        <v>3</v>
      </c>
      <c r="D24">
        <v>27.47</v>
      </c>
    </row>
    <row r="25" spans="1:4" x14ac:dyDescent="0.25">
      <c r="A25" t="str">
        <f t="shared" si="0"/>
        <v>082</v>
      </c>
      <c r="B25" t="s">
        <v>250</v>
      </c>
      <c r="C25">
        <v>1</v>
      </c>
      <c r="D25">
        <v>27.47</v>
      </c>
    </row>
    <row r="26" spans="1:4" x14ac:dyDescent="0.25">
      <c r="A26" t="str">
        <f t="shared" si="0"/>
        <v>087</v>
      </c>
      <c r="B26" t="s">
        <v>252</v>
      </c>
      <c r="C26">
        <v>3</v>
      </c>
      <c r="D26">
        <v>27.47</v>
      </c>
    </row>
    <row r="27" spans="1:4" x14ac:dyDescent="0.25">
      <c r="A27" t="str">
        <f t="shared" si="0"/>
        <v>103</v>
      </c>
      <c r="B27" t="s">
        <v>104</v>
      </c>
      <c r="C27">
        <v>1</v>
      </c>
      <c r="D27">
        <v>27.47</v>
      </c>
    </row>
    <row r="28" spans="1:4" x14ac:dyDescent="0.25">
      <c r="A28" t="str">
        <f t="shared" si="0"/>
        <v>108</v>
      </c>
      <c r="B28" t="s">
        <v>106</v>
      </c>
      <c r="C28">
        <v>1</v>
      </c>
      <c r="D28">
        <v>27.47</v>
      </c>
    </row>
    <row r="29" spans="1:4" x14ac:dyDescent="0.25">
      <c r="A29" t="str">
        <f t="shared" si="0"/>
        <v>110</v>
      </c>
      <c r="B29" t="s">
        <v>108</v>
      </c>
      <c r="C29">
        <v>1</v>
      </c>
      <c r="D29">
        <v>27.47</v>
      </c>
    </row>
    <row r="30" spans="1:4" x14ac:dyDescent="0.25">
      <c r="A30" t="str">
        <f t="shared" si="0"/>
        <v>114</v>
      </c>
      <c r="B30" t="s">
        <v>110</v>
      </c>
      <c r="C30">
        <v>2</v>
      </c>
      <c r="D30">
        <v>27.47</v>
      </c>
    </row>
    <row r="31" spans="1:4" x14ac:dyDescent="0.25">
      <c r="A31" t="str">
        <f t="shared" si="0"/>
        <v>118</v>
      </c>
      <c r="B31" t="s">
        <v>114</v>
      </c>
      <c r="C31">
        <v>7</v>
      </c>
      <c r="D31">
        <v>27.47</v>
      </c>
    </row>
    <row r="32" spans="1:4" x14ac:dyDescent="0.25">
      <c r="A32" t="str">
        <f t="shared" si="0"/>
        <v>120</v>
      </c>
      <c r="B32" t="s">
        <v>259</v>
      </c>
      <c r="C32">
        <v>1</v>
      </c>
      <c r="D32">
        <v>27.47</v>
      </c>
    </row>
    <row r="33" spans="1:4" x14ac:dyDescent="0.25">
      <c r="A33" t="str">
        <f t="shared" si="0"/>
        <v>122</v>
      </c>
      <c r="B33" t="s">
        <v>261</v>
      </c>
      <c r="C33">
        <v>2</v>
      </c>
      <c r="D33">
        <v>27.47</v>
      </c>
    </row>
    <row r="34" spans="1:4" x14ac:dyDescent="0.25">
      <c r="A34" t="str">
        <f t="shared" si="0"/>
        <v>128</v>
      </c>
      <c r="B34" t="s">
        <v>117</v>
      </c>
      <c r="C34">
        <v>6</v>
      </c>
      <c r="D34">
        <v>27.47</v>
      </c>
    </row>
    <row r="35" spans="1:4" x14ac:dyDescent="0.25">
      <c r="A35" t="str">
        <f t="shared" si="0"/>
        <v>135</v>
      </c>
      <c r="B35" t="s">
        <v>263</v>
      </c>
      <c r="C35">
        <v>3</v>
      </c>
      <c r="D35">
        <v>27.47</v>
      </c>
    </row>
    <row r="36" spans="1:4" x14ac:dyDescent="0.25">
      <c r="A36" t="str">
        <f t="shared" si="0"/>
        <v>136</v>
      </c>
      <c r="B36" t="s">
        <v>122</v>
      </c>
      <c r="C36">
        <v>2</v>
      </c>
      <c r="D36">
        <v>27.47</v>
      </c>
    </row>
    <row r="37" spans="1:4" x14ac:dyDescent="0.25">
      <c r="A37" t="str">
        <f t="shared" si="0"/>
        <v>140</v>
      </c>
      <c r="B37" t="s">
        <v>124</v>
      </c>
      <c r="C37">
        <v>2</v>
      </c>
      <c r="D37">
        <v>27.47</v>
      </c>
    </row>
    <row r="38" spans="1:4" x14ac:dyDescent="0.25">
      <c r="A38" t="str">
        <f t="shared" si="0"/>
        <v>142</v>
      </c>
      <c r="B38" t="s">
        <v>125</v>
      </c>
      <c r="C38">
        <v>1</v>
      </c>
      <c r="D38">
        <v>27.47</v>
      </c>
    </row>
    <row r="39" spans="1:4" x14ac:dyDescent="0.25">
      <c r="A39" t="str">
        <f t="shared" si="0"/>
        <v>148</v>
      </c>
      <c r="B39" t="s">
        <v>127</v>
      </c>
      <c r="C39">
        <v>3</v>
      </c>
      <c r="D39">
        <v>27.47</v>
      </c>
    </row>
    <row r="40" spans="1:4" x14ac:dyDescent="0.25">
      <c r="A40" t="str">
        <f t="shared" si="0"/>
        <v>150</v>
      </c>
      <c r="B40" t="s">
        <v>128</v>
      </c>
      <c r="C40">
        <v>1</v>
      </c>
      <c r="D40">
        <v>27.47</v>
      </c>
    </row>
    <row r="41" spans="1:4" x14ac:dyDescent="0.25">
      <c r="A41" t="str">
        <f t="shared" si="0"/>
        <v>153</v>
      </c>
      <c r="B41" t="s">
        <v>268</v>
      </c>
      <c r="C41">
        <v>6</v>
      </c>
      <c r="D41">
        <v>27.47</v>
      </c>
    </row>
    <row r="42" spans="1:4" x14ac:dyDescent="0.25">
      <c r="A42" t="str">
        <f t="shared" si="0"/>
        <v>159</v>
      </c>
      <c r="B42" t="s">
        <v>321</v>
      </c>
      <c r="C42">
        <v>3</v>
      </c>
      <c r="D42">
        <v>27.47</v>
      </c>
    </row>
    <row r="43" spans="1:4" x14ac:dyDescent="0.25">
      <c r="A43" t="str">
        <f t="shared" si="0"/>
        <v>161</v>
      </c>
      <c r="B43" t="s">
        <v>131</v>
      </c>
      <c r="C43">
        <v>1</v>
      </c>
      <c r="D43">
        <v>27.47</v>
      </c>
    </row>
    <row r="44" spans="1:4" x14ac:dyDescent="0.25">
      <c r="A44" t="str">
        <f t="shared" si="0"/>
        <v>162</v>
      </c>
      <c r="B44" t="s">
        <v>132</v>
      </c>
      <c r="C44">
        <v>5</v>
      </c>
      <c r="D44">
        <v>27.47</v>
      </c>
    </row>
    <row r="45" spans="1:4" x14ac:dyDescent="0.25">
      <c r="A45" t="str">
        <f t="shared" si="0"/>
        <v>165</v>
      </c>
      <c r="B45" t="s">
        <v>135</v>
      </c>
      <c r="C45">
        <v>1</v>
      </c>
      <c r="D45">
        <v>27.47</v>
      </c>
    </row>
    <row r="46" spans="1:4" x14ac:dyDescent="0.25">
      <c r="A46" t="str">
        <f t="shared" si="0"/>
        <v>168</v>
      </c>
      <c r="B46" t="s">
        <v>137</v>
      </c>
      <c r="C46">
        <v>8</v>
      </c>
      <c r="D46">
        <v>27.47</v>
      </c>
    </row>
    <row r="47" spans="1:4" x14ac:dyDescent="0.25">
      <c r="A47" t="str">
        <f t="shared" si="0"/>
        <v>177</v>
      </c>
      <c r="B47" t="s">
        <v>141</v>
      </c>
      <c r="C47">
        <v>2</v>
      </c>
      <c r="D47">
        <v>27.47</v>
      </c>
    </row>
    <row r="48" spans="1:4" x14ac:dyDescent="0.25">
      <c r="A48" t="str">
        <f t="shared" si="0"/>
        <v>189</v>
      </c>
      <c r="B48" t="s">
        <v>147</v>
      </c>
      <c r="C48">
        <v>1</v>
      </c>
      <c r="D48">
        <v>27.47</v>
      </c>
    </row>
    <row r="49" spans="1:4" x14ac:dyDescent="0.25">
      <c r="A49" t="str">
        <f t="shared" si="0"/>
        <v>194</v>
      </c>
      <c r="B49" t="s">
        <v>150</v>
      </c>
      <c r="C49">
        <v>2</v>
      </c>
      <c r="D49">
        <v>27.47</v>
      </c>
    </row>
    <row r="50" spans="1:4" x14ac:dyDescent="0.25">
      <c r="A50" t="str">
        <f t="shared" si="0"/>
        <v>197</v>
      </c>
      <c r="B50" t="s">
        <v>152</v>
      </c>
      <c r="C50">
        <v>1</v>
      </c>
      <c r="D50">
        <v>27.47</v>
      </c>
    </row>
    <row r="51" spans="1:4" x14ac:dyDescent="0.25">
      <c r="A51" t="str">
        <f t="shared" si="0"/>
        <v>200</v>
      </c>
      <c r="B51" t="s">
        <v>279</v>
      </c>
      <c r="C51">
        <v>3</v>
      </c>
      <c r="D51">
        <v>27.47</v>
      </c>
    </row>
    <row r="52" spans="1:4" x14ac:dyDescent="0.25">
      <c r="A52" t="str">
        <f t="shared" si="0"/>
        <v>201</v>
      </c>
      <c r="B52" t="s">
        <v>153</v>
      </c>
      <c r="C52">
        <v>1</v>
      </c>
      <c r="D52">
        <v>27.47</v>
      </c>
    </row>
    <row r="53" spans="1:4" x14ac:dyDescent="0.25">
      <c r="A53" t="str">
        <f t="shared" si="0"/>
        <v>205</v>
      </c>
      <c r="B53" t="s">
        <v>155</v>
      </c>
      <c r="C53" t="s">
        <v>341</v>
      </c>
      <c r="D53">
        <v>27.47</v>
      </c>
    </row>
    <row r="54" spans="1:4" x14ac:dyDescent="0.25">
      <c r="A54" t="str">
        <f t="shared" si="0"/>
        <v>213</v>
      </c>
      <c r="B54" t="s">
        <v>160</v>
      </c>
      <c r="C54">
        <v>5</v>
      </c>
      <c r="D54">
        <v>27.47</v>
      </c>
    </row>
    <row r="55" spans="1:4" x14ac:dyDescent="0.25">
      <c r="A55" t="str">
        <f t="shared" si="0"/>
        <v>218</v>
      </c>
      <c r="B55" t="s">
        <v>163</v>
      </c>
      <c r="C55">
        <v>2</v>
      </c>
      <c r="D55">
        <v>27.47</v>
      </c>
    </row>
    <row r="56" spans="1:4" x14ac:dyDescent="0.25">
      <c r="A56" t="str">
        <f t="shared" si="0"/>
        <v>220</v>
      </c>
      <c r="B56" t="s">
        <v>164</v>
      </c>
      <c r="C56">
        <v>1</v>
      </c>
      <c r="D56">
        <v>27.47</v>
      </c>
    </row>
    <row r="57" spans="1:4" x14ac:dyDescent="0.25">
      <c r="A57" t="str">
        <f t="shared" si="0"/>
        <v>225</v>
      </c>
      <c r="B57" t="s">
        <v>165</v>
      </c>
      <c r="C57">
        <v>1</v>
      </c>
      <c r="D57">
        <v>27.47</v>
      </c>
    </row>
    <row r="58" spans="1:4" x14ac:dyDescent="0.25">
      <c r="A58" t="str">
        <f t="shared" si="0"/>
        <v>227</v>
      </c>
      <c r="B58" t="s">
        <v>167</v>
      </c>
      <c r="C58">
        <v>1</v>
      </c>
      <c r="D58">
        <v>27.47</v>
      </c>
    </row>
    <row r="59" spans="1:4" x14ac:dyDescent="0.25">
      <c r="A59" t="str">
        <f t="shared" si="0"/>
        <v>229</v>
      </c>
      <c r="B59" t="s">
        <v>169</v>
      </c>
      <c r="C59">
        <v>3</v>
      </c>
      <c r="D59">
        <v>27.47</v>
      </c>
    </row>
    <row r="60" spans="1:4" x14ac:dyDescent="0.25">
      <c r="A60" t="str">
        <f t="shared" si="0"/>
        <v>231</v>
      </c>
      <c r="B60" t="s">
        <v>170</v>
      </c>
      <c r="C60">
        <v>2</v>
      </c>
      <c r="D60">
        <v>27.47</v>
      </c>
    </row>
    <row r="61" spans="1:4" x14ac:dyDescent="0.25">
      <c r="A61" t="str">
        <f t="shared" si="0"/>
        <v>233</v>
      </c>
      <c r="B61" t="s">
        <v>284</v>
      </c>
      <c r="C61">
        <v>1</v>
      </c>
      <c r="D61">
        <v>27.47</v>
      </c>
    </row>
    <row r="62" spans="1:4" x14ac:dyDescent="0.25">
      <c r="A62" t="str">
        <f t="shared" si="0"/>
        <v>241</v>
      </c>
      <c r="B62" t="s">
        <v>175</v>
      </c>
      <c r="C62">
        <v>1</v>
      </c>
      <c r="D62">
        <v>27.47</v>
      </c>
    </row>
    <row r="63" spans="1:4" x14ac:dyDescent="0.25">
      <c r="A63" t="str">
        <f t="shared" si="0"/>
        <v>244</v>
      </c>
      <c r="B63" t="s">
        <v>178</v>
      </c>
      <c r="C63">
        <v>2</v>
      </c>
      <c r="D63">
        <v>27.47</v>
      </c>
    </row>
    <row r="64" spans="1:4" x14ac:dyDescent="0.25">
      <c r="A64" t="str">
        <f t="shared" si="0"/>
        <v>246</v>
      </c>
      <c r="B64" t="s">
        <v>179</v>
      </c>
      <c r="C64">
        <v>1</v>
      </c>
      <c r="D64">
        <v>27.47</v>
      </c>
    </row>
    <row r="65" spans="1:4" x14ac:dyDescent="0.25">
      <c r="A65" t="str">
        <f t="shared" si="0"/>
        <v>247</v>
      </c>
      <c r="B65" t="s">
        <v>180</v>
      </c>
      <c r="C65">
        <v>1</v>
      </c>
      <c r="D65">
        <v>27.47</v>
      </c>
    </row>
    <row r="66" spans="1:4" x14ac:dyDescent="0.25">
      <c r="A66" t="str">
        <f t="shared" si="0"/>
        <v>250</v>
      </c>
      <c r="B66" t="s">
        <v>182</v>
      </c>
      <c r="C66">
        <v>6</v>
      </c>
      <c r="D66">
        <v>27.47</v>
      </c>
    </row>
    <row r="67" spans="1:4" x14ac:dyDescent="0.25">
      <c r="A67" t="str">
        <f t="shared" ref="A67:A102" si="1">MID(B67,8,3)</f>
        <v>255</v>
      </c>
      <c r="B67" t="s">
        <v>289</v>
      </c>
      <c r="C67">
        <v>1</v>
      </c>
      <c r="D67">
        <v>27.47</v>
      </c>
    </row>
    <row r="68" spans="1:4" x14ac:dyDescent="0.25">
      <c r="A68" t="str">
        <f t="shared" si="1"/>
        <v>259</v>
      </c>
      <c r="B68" t="s">
        <v>188</v>
      </c>
      <c r="C68">
        <v>5</v>
      </c>
      <c r="D68">
        <v>27.47</v>
      </c>
    </row>
    <row r="69" spans="1:4" x14ac:dyDescent="0.25">
      <c r="A69" t="str">
        <f t="shared" si="1"/>
        <v>273</v>
      </c>
      <c r="B69" t="s">
        <v>194</v>
      </c>
      <c r="C69">
        <v>1</v>
      </c>
      <c r="D69">
        <v>27.47</v>
      </c>
    </row>
    <row r="70" spans="1:4" x14ac:dyDescent="0.25">
      <c r="A70" t="str">
        <f t="shared" si="1"/>
        <v>274</v>
      </c>
      <c r="B70" t="s">
        <v>291</v>
      </c>
      <c r="C70">
        <v>2</v>
      </c>
      <c r="D70">
        <v>27.47</v>
      </c>
    </row>
    <row r="71" spans="1:4" x14ac:dyDescent="0.25">
      <c r="A71" t="str">
        <f t="shared" si="1"/>
        <v>275</v>
      </c>
      <c r="B71" t="s">
        <v>195</v>
      </c>
      <c r="C71">
        <v>1</v>
      </c>
      <c r="D71">
        <v>27.47</v>
      </c>
    </row>
    <row r="72" spans="1:4" x14ac:dyDescent="0.25">
      <c r="A72" t="str">
        <f t="shared" si="1"/>
        <v>278</v>
      </c>
      <c r="B72" t="s">
        <v>196</v>
      </c>
      <c r="C72">
        <v>12</v>
      </c>
      <c r="D72">
        <v>27.47</v>
      </c>
    </row>
    <row r="73" spans="1:4" x14ac:dyDescent="0.25">
      <c r="A73" t="str">
        <f t="shared" si="1"/>
        <v>280</v>
      </c>
      <c r="B73" t="s">
        <v>197</v>
      </c>
      <c r="C73">
        <v>2</v>
      </c>
      <c r="D73">
        <v>27.47</v>
      </c>
    </row>
    <row r="74" spans="1:4" x14ac:dyDescent="0.25">
      <c r="A74" t="str">
        <f t="shared" si="1"/>
        <v>281</v>
      </c>
      <c r="B74" t="s">
        <v>198</v>
      </c>
      <c r="C74">
        <v>5</v>
      </c>
      <c r="D74">
        <v>27.47</v>
      </c>
    </row>
    <row r="75" spans="1:4" x14ac:dyDescent="0.25">
      <c r="A75" t="str">
        <f t="shared" si="1"/>
        <v>285</v>
      </c>
      <c r="B75" t="s">
        <v>293</v>
      </c>
      <c r="C75">
        <v>5</v>
      </c>
      <c r="D75">
        <v>27.47</v>
      </c>
    </row>
    <row r="76" spans="1:4" x14ac:dyDescent="0.25">
      <c r="A76" t="str">
        <f t="shared" si="1"/>
        <v>291</v>
      </c>
      <c r="B76" t="s">
        <v>202</v>
      </c>
      <c r="C76">
        <v>9</v>
      </c>
      <c r="D76">
        <v>27.47</v>
      </c>
    </row>
    <row r="77" spans="1:4" x14ac:dyDescent="0.25">
      <c r="A77" t="str">
        <f t="shared" si="1"/>
        <v>293</v>
      </c>
      <c r="B77" t="s">
        <v>203</v>
      </c>
      <c r="C77">
        <v>1</v>
      </c>
      <c r="D77">
        <v>27.47</v>
      </c>
    </row>
    <row r="78" spans="1:4" x14ac:dyDescent="0.25">
      <c r="A78" t="str">
        <f t="shared" si="1"/>
        <v>296</v>
      </c>
      <c r="B78" t="s">
        <v>205</v>
      </c>
      <c r="C78" t="s">
        <v>341</v>
      </c>
      <c r="D78">
        <v>27.47</v>
      </c>
    </row>
    <row r="79" spans="1:4" x14ac:dyDescent="0.25">
      <c r="A79" t="str">
        <f t="shared" si="1"/>
        <v>297</v>
      </c>
      <c r="B79" t="s">
        <v>295</v>
      </c>
      <c r="C79">
        <v>1</v>
      </c>
      <c r="D79">
        <v>27.47</v>
      </c>
    </row>
    <row r="80" spans="1:4" x14ac:dyDescent="0.25">
      <c r="A80" t="str">
        <f t="shared" si="1"/>
        <v>303</v>
      </c>
      <c r="B80" t="s">
        <v>296</v>
      </c>
      <c r="C80">
        <v>5</v>
      </c>
      <c r="D80">
        <v>27.47</v>
      </c>
    </row>
    <row r="81" spans="1:4" x14ac:dyDescent="0.25">
      <c r="A81" t="str">
        <f t="shared" si="1"/>
        <v>306</v>
      </c>
      <c r="B81" t="s">
        <v>297</v>
      </c>
      <c r="C81">
        <v>1</v>
      </c>
      <c r="D81">
        <v>27.47</v>
      </c>
    </row>
    <row r="82" spans="1:4" x14ac:dyDescent="0.25">
      <c r="A82" t="str">
        <f t="shared" si="1"/>
        <v>308</v>
      </c>
      <c r="B82" t="s">
        <v>208</v>
      </c>
      <c r="C82">
        <v>3</v>
      </c>
      <c r="D82">
        <v>27.47</v>
      </c>
    </row>
    <row r="83" spans="1:4" x14ac:dyDescent="0.25">
      <c r="A83" t="str">
        <f t="shared" si="1"/>
        <v>311</v>
      </c>
      <c r="B83" t="s">
        <v>210</v>
      </c>
      <c r="C83">
        <v>1</v>
      </c>
      <c r="D83">
        <v>27.47</v>
      </c>
    </row>
    <row r="84" spans="1:4" x14ac:dyDescent="0.25">
      <c r="A84" t="str">
        <f t="shared" si="1"/>
        <v>SEC</v>
      </c>
      <c r="B84" t="s">
        <v>337</v>
      </c>
      <c r="C84">
        <v>4</v>
      </c>
      <c r="D84">
        <v>27.47</v>
      </c>
    </row>
    <row r="85" spans="1:4" x14ac:dyDescent="0.25">
      <c r="A85" t="str">
        <f t="shared" si="1"/>
        <v>SEÇ</v>
      </c>
      <c r="B85" t="s">
        <v>364</v>
      </c>
      <c r="C85">
        <v>16</v>
      </c>
      <c r="D85">
        <v>27.47</v>
      </c>
    </row>
    <row r="86" spans="1:4" x14ac:dyDescent="0.25">
      <c r="A86" t="str">
        <f t="shared" si="1"/>
        <v>[SC</v>
      </c>
      <c r="B86" t="s">
        <v>60</v>
      </c>
      <c r="C86">
        <v>44</v>
      </c>
      <c r="D86">
        <v>27.47</v>
      </c>
    </row>
    <row r="87" spans="1:4" x14ac:dyDescent="0.25">
      <c r="A87" t="str">
        <f t="shared" si="1"/>
        <v>322</v>
      </c>
      <c r="B87" t="s">
        <v>213</v>
      </c>
      <c r="C87">
        <v>2</v>
      </c>
      <c r="D87">
        <v>27.47</v>
      </c>
    </row>
    <row r="88" spans="1:4" x14ac:dyDescent="0.25">
      <c r="A88" t="str">
        <f t="shared" si="1"/>
        <v>321</v>
      </c>
      <c r="B88" t="s">
        <v>212</v>
      </c>
      <c r="C88">
        <v>3</v>
      </c>
      <c r="D88">
        <v>27.47</v>
      </c>
    </row>
    <row r="89" spans="1:4" x14ac:dyDescent="0.25">
      <c r="A89" t="str">
        <f t="shared" si="1"/>
        <v>SEÇ</v>
      </c>
      <c r="B89" t="s">
        <v>314</v>
      </c>
      <c r="C89">
        <v>1</v>
      </c>
      <c r="D89">
        <v>27.47</v>
      </c>
    </row>
    <row r="90" spans="1:4" x14ac:dyDescent="0.25">
      <c r="A90" t="str">
        <f t="shared" si="1"/>
        <v>SEÇ</v>
      </c>
      <c r="B90" t="s">
        <v>62</v>
      </c>
      <c r="C90">
        <v>172</v>
      </c>
      <c r="D90">
        <v>27.47</v>
      </c>
    </row>
    <row r="91" spans="1:4" x14ac:dyDescent="0.25">
      <c r="A91" t="str">
        <f t="shared" si="1"/>
        <v>CAE</v>
      </c>
      <c r="B91" t="s">
        <v>58</v>
      </c>
      <c r="C91">
        <v>8</v>
      </c>
      <c r="D91">
        <v>27.47</v>
      </c>
    </row>
    <row r="92" spans="1:4" x14ac:dyDescent="0.25">
      <c r="A92" t="str">
        <f t="shared" si="1"/>
        <v>327</v>
      </c>
      <c r="B92" t="s">
        <v>301</v>
      </c>
      <c r="C92">
        <v>1</v>
      </c>
      <c r="D92">
        <v>27.47</v>
      </c>
    </row>
    <row r="93" spans="1:4" x14ac:dyDescent="0.25">
      <c r="A93" t="str">
        <f t="shared" si="1"/>
        <v>326</v>
      </c>
      <c r="B93" t="s">
        <v>214</v>
      </c>
      <c r="C93">
        <v>3</v>
      </c>
      <c r="D93">
        <v>27.47</v>
      </c>
    </row>
    <row r="94" spans="1:4" x14ac:dyDescent="0.25">
      <c r="A94" t="str">
        <f t="shared" si="1"/>
        <v>328</v>
      </c>
      <c r="B94" t="s">
        <v>215</v>
      </c>
      <c r="C94">
        <v>2</v>
      </c>
      <c r="D94">
        <v>27.47</v>
      </c>
    </row>
    <row r="95" spans="1:4" x14ac:dyDescent="0.25">
      <c r="A95" t="str">
        <f t="shared" si="1"/>
        <v>330</v>
      </c>
      <c r="B95" t="s">
        <v>302</v>
      </c>
      <c r="C95">
        <v>2</v>
      </c>
      <c r="D95">
        <v>27.47</v>
      </c>
    </row>
    <row r="96" spans="1:4" x14ac:dyDescent="0.25">
      <c r="A96" t="str">
        <f t="shared" si="1"/>
        <v>SEA</v>
      </c>
      <c r="B96" t="s">
        <v>61</v>
      </c>
      <c r="C96">
        <v>101</v>
      </c>
      <c r="D96">
        <v>27.47</v>
      </c>
    </row>
    <row r="97" spans="1:4" x14ac:dyDescent="0.25">
      <c r="A97" t="str">
        <f t="shared" si="1"/>
        <v>333</v>
      </c>
      <c r="B97" t="s">
        <v>303</v>
      </c>
      <c r="C97">
        <v>8</v>
      </c>
      <c r="D97">
        <v>27.47</v>
      </c>
    </row>
    <row r="98" spans="1:4" x14ac:dyDescent="0.25">
      <c r="A98" t="str">
        <f t="shared" si="1"/>
        <v>334</v>
      </c>
      <c r="B98" t="s">
        <v>217</v>
      </c>
      <c r="C98">
        <v>4</v>
      </c>
      <c r="D98">
        <v>27.47</v>
      </c>
    </row>
    <row r="99" spans="1:4" x14ac:dyDescent="0.25">
      <c r="A99" t="str">
        <f t="shared" si="1"/>
        <v>336</v>
      </c>
      <c r="B99" t="s">
        <v>218</v>
      </c>
      <c r="C99">
        <v>1</v>
      </c>
      <c r="D99">
        <v>27.47</v>
      </c>
    </row>
    <row r="100" spans="1:4" x14ac:dyDescent="0.25">
      <c r="A100" t="str">
        <f t="shared" si="1"/>
        <v>342</v>
      </c>
      <c r="B100" t="s">
        <v>304</v>
      </c>
      <c r="C100">
        <v>2</v>
      </c>
      <c r="D100">
        <v>27.47</v>
      </c>
    </row>
    <row r="101" spans="1:4" x14ac:dyDescent="0.25">
      <c r="A101" t="str">
        <f t="shared" si="1"/>
        <v>339</v>
      </c>
      <c r="B101" t="s">
        <v>219</v>
      </c>
      <c r="C101">
        <v>3</v>
      </c>
      <c r="D101">
        <v>27.47</v>
      </c>
    </row>
    <row r="102" spans="1:4" x14ac:dyDescent="0.25">
      <c r="A102" t="str">
        <f t="shared" si="1"/>
        <v>347</v>
      </c>
      <c r="B102" t="s">
        <v>223</v>
      </c>
      <c r="C102">
        <v>4</v>
      </c>
      <c r="D102">
        <v>27.47</v>
      </c>
    </row>
  </sheetData>
  <sortState ref="B2:C511">
    <sortCondition ref="B2:B511"/>
  </sortState>
  <pageMargins left="0.511811024" right="0.511811024" top="0.78740157499999996" bottom="0.78740157499999996" header="0.31496062000000002" footer="0.3149606200000000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3"/>
  <sheetViews>
    <sheetView topLeftCell="A137" workbookViewId="0">
      <selection activeCell="A42" sqref="A42"/>
    </sheetView>
  </sheetViews>
  <sheetFormatPr defaultRowHeight="15" x14ac:dyDescent="0.25"/>
  <cols>
    <col min="2" max="2" width="80.85546875" customWidth="1"/>
    <col min="3" max="3" width="15.28515625" bestFit="1" customWidth="1"/>
    <col min="4" max="4" width="19.85546875" customWidth="1"/>
  </cols>
  <sheetData>
    <row r="1" spans="1:4" x14ac:dyDescent="0.25">
      <c r="A1" t="s">
        <v>230</v>
      </c>
      <c r="B1" t="s">
        <v>57</v>
      </c>
      <c r="C1" t="s">
        <v>356</v>
      </c>
      <c r="D1" t="s">
        <v>229</v>
      </c>
    </row>
    <row r="2" spans="1:4" x14ac:dyDescent="0.25">
      <c r="A2" t="str">
        <f>MID(B2,8,3)</f>
        <v>- C</v>
      </c>
      <c r="B2" t="s">
        <v>59</v>
      </c>
      <c r="C2">
        <v>5</v>
      </c>
      <c r="D2">
        <v>9.19</v>
      </c>
    </row>
    <row r="3" spans="1:4" x14ac:dyDescent="0.25">
      <c r="A3" t="str">
        <f>MID(B3,10,3)</f>
        <v>063</v>
      </c>
      <c r="B3" t="s">
        <v>242</v>
      </c>
      <c r="C3">
        <v>3</v>
      </c>
      <c r="D3">
        <v>9.19</v>
      </c>
    </row>
    <row r="4" spans="1:4" x14ac:dyDescent="0.25">
      <c r="A4" t="str">
        <f t="shared" ref="A4:A66" si="0">MID(B4,8,3)</f>
        <v>001</v>
      </c>
      <c r="B4" t="s">
        <v>63</v>
      </c>
      <c r="C4">
        <v>2</v>
      </c>
      <c r="D4">
        <v>9.19</v>
      </c>
    </row>
    <row r="5" spans="1:4" x14ac:dyDescent="0.25">
      <c r="A5" t="str">
        <f t="shared" si="0"/>
        <v>002</v>
      </c>
      <c r="B5" t="s">
        <v>64</v>
      </c>
      <c r="C5">
        <v>3</v>
      </c>
      <c r="D5">
        <v>9.19</v>
      </c>
    </row>
    <row r="6" spans="1:4" x14ac:dyDescent="0.25">
      <c r="A6" t="str">
        <f t="shared" si="0"/>
        <v>003</v>
      </c>
      <c r="B6" t="s">
        <v>65</v>
      </c>
      <c r="C6">
        <v>7</v>
      </c>
      <c r="D6">
        <v>9.19</v>
      </c>
    </row>
    <row r="7" spans="1:4" x14ac:dyDescent="0.25">
      <c r="A7" t="str">
        <f t="shared" si="0"/>
        <v>004</v>
      </c>
      <c r="B7" t="s">
        <v>66</v>
      </c>
      <c r="C7">
        <v>1</v>
      </c>
      <c r="D7">
        <v>9.19</v>
      </c>
    </row>
    <row r="8" spans="1:4" x14ac:dyDescent="0.25">
      <c r="A8" t="str">
        <f t="shared" si="0"/>
        <v>006</v>
      </c>
      <c r="B8" t="s">
        <v>233</v>
      </c>
      <c r="C8">
        <v>6</v>
      </c>
      <c r="D8">
        <v>9.19</v>
      </c>
    </row>
    <row r="9" spans="1:4" x14ac:dyDescent="0.25">
      <c r="A9" t="str">
        <f t="shared" si="0"/>
        <v>008</v>
      </c>
      <c r="B9" t="s">
        <v>67</v>
      </c>
      <c r="C9">
        <v>1</v>
      </c>
      <c r="D9">
        <v>9.19</v>
      </c>
    </row>
    <row r="10" spans="1:4" x14ac:dyDescent="0.25">
      <c r="A10" t="str">
        <f t="shared" si="0"/>
        <v>009</v>
      </c>
      <c r="B10" t="s">
        <v>235</v>
      </c>
      <c r="C10">
        <v>1</v>
      </c>
      <c r="D10">
        <v>9.19</v>
      </c>
    </row>
    <row r="11" spans="1:4" x14ac:dyDescent="0.25">
      <c r="A11" t="str">
        <f t="shared" si="0"/>
        <v>010</v>
      </c>
      <c r="B11" t="s">
        <v>68</v>
      </c>
      <c r="C11">
        <v>2</v>
      </c>
      <c r="D11">
        <v>9.19</v>
      </c>
    </row>
    <row r="12" spans="1:4" x14ac:dyDescent="0.25">
      <c r="A12" t="str">
        <f t="shared" si="0"/>
        <v>011</v>
      </c>
      <c r="B12" t="s">
        <v>69</v>
      </c>
      <c r="C12">
        <v>1</v>
      </c>
      <c r="D12">
        <v>9.19</v>
      </c>
    </row>
    <row r="13" spans="1:4" x14ac:dyDescent="0.25">
      <c r="A13" t="str">
        <f t="shared" si="0"/>
        <v>013</v>
      </c>
      <c r="B13" t="s">
        <v>70</v>
      </c>
      <c r="C13">
        <v>1</v>
      </c>
      <c r="D13">
        <v>9.19</v>
      </c>
    </row>
    <row r="14" spans="1:4" x14ac:dyDescent="0.25">
      <c r="A14" t="str">
        <f t="shared" si="0"/>
        <v>014</v>
      </c>
      <c r="B14" t="s">
        <v>71</v>
      </c>
      <c r="C14">
        <v>1</v>
      </c>
      <c r="D14">
        <v>9.19</v>
      </c>
    </row>
    <row r="15" spans="1:4" x14ac:dyDescent="0.25">
      <c r="A15" t="str">
        <f t="shared" si="0"/>
        <v>015</v>
      </c>
      <c r="B15" t="s">
        <v>72</v>
      </c>
      <c r="C15">
        <v>1</v>
      </c>
      <c r="D15">
        <v>9.19</v>
      </c>
    </row>
    <row r="16" spans="1:4" x14ac:dyDescent="0.25">
      <c r="A16" t="str">
        <f t="shared" si="0"/>
        <v>016</v>
      </c>
      <c r="B16" t="s">
        <v>73</v>
      </c>
      <c r="C16">
        <v>7</v>
      </c>
      <c r="D16">
        <v>9.19</v>
      </c>
    </row>
    <row r="17" spans="1:4" x14ac:dyDescent="0.25">
      <c r="A17" t="str">
        <f t="shared" si="0"/>
        <v>017</v>
      </c>
      <c r="B17" t="s">
        <v>74</v>
      </c>
      <c r="C17">
        <v>2</v>
      </c>
      <c r="D17">
        <v>9.19</v>
      </c>
    </row>
    <row r="18" spans="1:4" x14ac:dyDescent="0.25">
      <c r="A18" t="str">
        <f t="shared" si="0"/>
        <v>021</v>
      </c>
      <c r="B18" t="s">
        <v>77</v>
      </c>
      <c r="C18">
        <v>4</v>
      </c>
      <c r="D18">
        <v>9.19</v>
      </c>
    </row>
    <row r="19" spans="1:4" x14ac:dyDescent="0.25">
      <c r="A19" t="str">
        <f t="shared" si="0"/>
        <v>024</v>
      </c>
      <c r="B19" t="s">
        <v>79</v>
      </c>
      <c r="C19">
        <v>3</v>
      </c>
      <c r="D19">
        <v>9.19</v>
      </c>
    </row>
    <row r="20" spans="1:4" x14ac:dyDescent="0.25">
      <c r="A20" t="str">
        <f t="shared" si="0"/>
        <v>050</v>
      </c>
      <c r="B20" t="s">
        <v>85</v>
      </c>
      <c r="C20">
        <v>2</v>
      </c>
      <c r="D20">
        <v>9.19</v>
      </c>
    </row>
    <row r="21" spans="1:4" x14ac:dyDescent="0.25">
      <c r="A21" t="str">
        <f t="shared" si="0"/>
        <v>038</v>
      </c>
      <c r="B21" t="s">
        <v>80</v>
      </c>
      <c r="C21">
        <v>5</v>
      </c>
      <c r="D21">
        <v>9.19</v>
      </c>
    </row>
    <row r="22" spans="1:4" x14ac:dyDescent="0.25">
      <c r="A22" t="str">
        <f t="shared" si="0"/>
        <v>041</v>
      </c>
      <c r="B22" t="s">
        <v>81</v>
      </c>
      <c r="C22">
        <v>8</v>
      </c>
      <c r="D22">
        <v>9.19</v>
      </c>
    </row>
    <row r="23" spans="1:4" x14ac:dyDescent="0.25">
      <c r="A23" t="str">
        <f t="shared" si="0"/>
        <v>042</v>
      </c>
      <c r="B23" t="s">
        <v>238</v>
      </c>
      <c r="C23">
        <v>6</v>
      </c>
      <c r="D23">
        <v>9.19</v>
      </c>
    </row>
    <row r="24" spans="1:4" x14ac:dyDescent="0.25">
      <c r="A24" t="str">
        <f t="shared" si="0"/>
        <v>043</v>
      </c>
      <c r="B24" t="s">
        <v>82</v>
      </c>
      <c r="C24">
        <v>3</v>
      </c>
      <c r="D24">
        <v>9.19</v>
      </c>
    </row>
    <row r="25" spans="1:4" x14ac:dyDescent="0.25">
      <c r="A25" t="str">
        <f t="shared" si="0"/>
        <v>045</v>
      </c>
      <c r="B25" t="s">
        <v>83</v>
      </c>
      <c r="C25">
        <v>3</v>
      </c>
      <c r="D25">
        <v>9.19</v>
      </c>
    </row>
    <row r="26" spans="1:4" x14ac:dyDescent="0.25">
      <c r="A26" t="str">
        <f t="shared" si="0"/>
        <v>046</v>
      </c>
      <c r="B26" t="s">
        <v>330</v>
      </c>
      <c r="C26">
        <v>3</v>
      </c>
      <c r="D26">
        <v>9.19</v>
      </c>
    </row>
    <row r="27" spans="1:4" x14ac:dyDescent="0.25">
      <c r="A27" t="str">
        <f t="shared" si="0"/>
        <v>047</v>
      </c>
      <c r="B27" t="s">
        <v>84</v>
      </c>
      <c r="C27">
        <v>2</v>
      </c>
      <c r="D27">
        <v>9.19</v>
      </c>
    </row>
    <row r="28" spans="1:4" x14ac:dyDescent="0.25">
      <c r="A28" t="str">
        <f t="shared" si="0"/>
        <v>051</v>
      </c>
      <c r="B28" t="s">
        <v>86</v>
      </c>
      <c r="C28">
        <v>3</v>
      </c>
      <c r="D28">
        <v>9.19</v>
      </c>
    </row>
    <row r="29" spans="1:4" x14ac:dyDescent="0.25">
      <c r="A29" t="str">
        <f t="shared" si="0"/>
        <v>052</v>
      </c>
      <c r="B29" t="s">
        <v>87</v>
      </c>
      <c r="C29">
        <v>5</v>
      </c>
      <c r="D29">
        <v>9.19</v>
      </c>
    </row>
    <row r="30" spans="1:4" x14ac:dyDescent="0.25">
      <c r="A30" t="str">
        <f t="shared" si="0"/>
        <v>061</v>
      </c>
      <c r="B30" t="s">
        <v>90</v>
      </c>
      <c r="C30">
        <v>2</v>
      </c>
      <c r="D30">
        <v>9.19</v>
      </c>
    </row>
    <row r="31" spans="1:4" x14ac:dyDescent="0.25">
      <c r="A31" t="str">
        <f t="shared" si="0"/>
        <v>065</v>
      </c>
      <c r="B31" t="s">
        <v>92</v>
      </c>
      <c r="C31">
        <v>4</v>
      </c>
      <c r="D31">
        <v>9.19</v>
      </c>
    </row>
    <row r="32" spans="1:4" x14ac:dyDescent="0.25">
      <c r="A32" t="str">
        <f t="shared" si="0"/>
        <v>067</v>
      </c>
      <c r="B32" t="s">
        <v>243</v>
      </c>
      <c r="C32">
        <v>3</v>
      </c>
      <c r="D32">
        <v>9.19</v>
      </c>
    </row>
    <row r="33" spans="1:4" x14ac:dyDescent="0.25">
      <c r="A33" t="str">
        <f t="shared" si="0"/>
        <v>068</v>
      </c>
      <c r="B33" t="s">
        <v>244</v>
      </c>
      <c r="C33">
        <v>3</v>
      </c>
      <c r="D33">
        <v>9.19</v>
      </c>
    </row>
    <row r="34" spans="1:4" x14ac:dyDescent="0.25">
      <c r="A34" t="str">
        <f t="shared" si="0"/>
        <v>070</v>
      </c>
      <c r="B34" t="s">
        <v>94</v>
      </c>
      <c r="C34">
        <v>5</v>
      </c>
      <c r="D34">
        <v>9.19</v>
      </c>
    </row>
    <row r="35" spans="1:4" x14ac:dyDescent="0.25">
      <c r="A35" t="str">
        <f t="shared" si="0"/>
        <v>072</v>
      </c>
      <c r="B35" t="s">
        <v>95</v>
      </c>
      <c r="C35">
        <v>12</v>
      </c>
      <c r="D35">
        <v>9.19</v>
      </c>
    </row>
    <row r="36" spans="1:4" x14ac:dyDescent="0.25">
      <c r="A36" t="str">
        <f t="shared" si="0"/>
        <v>077</v>
      </c>
      <c r="B36" t="s">
        <v>96</v>
      </c>
      <c r="C36">
        <v>6</v>
      </c>
      <c r="D36">
        <v>9.19</v>
      </c>
    </row>
    <row r="37" spans="1:4" x14ac:dyDescent="0.25">
      <c r="A37" t="str">
        <f t="shared" si="0"/>
        <v>078</v>
      </c>
      <c r="B37" t="s">
        <v>247</v>
      </c>
      <c r="C37">
        <v>1</v>
      </c>
      <c r="D37">
        <v>9.19</v>
      </c>
    </row>
    <row r="38" spans="1:4" x14ac:dyDescent="0.25">
      <c r="A38" t="str">
        <f t="shared" si="0"/>
        <v>079</v>
      </c>
      <c r="B38" t="s">
        <v>97</v>
      </c>
      <c r="C38">
        <v>2</v>
      </c>
      <c r="D38">
        <v>9.19</v>
      </c>
    </row>
    <row r="39" spans="1:4" x14ac:dyDescent="0.25">
      <c r="A39" t="str">
        <f t="shared" si="0"/>
        <v>080</v>
      </c>
      <c r="B39" t="s">
        <v>248</v>
      </c>
      <c r="C39">
        <v>2</v>
      </c>
      <c r="D39">
        <v>9.19</v>
      </c>
    </row>
    <row r="40" spans="1:4" x14ac:dyDescent="0.25">
      <c r="A40" t="str">
        <f t="shared" si="0"/>
        <v>081</v>
      </c>
      <c r="B40" t="s">
        <v>249</v>
      </c>
      <c r="C40">
        <v>1</v>
      </c>
      <c r="D40">
        <v>9.19</v>
      </c>
    </row>
    <row r="41" spans="1:4" x14ac:dyDescent="0.25">
      <c r="A41" t="str">
        <f t="shared" si="0"/>
        <v>083</v>
      </c>
      <c r="B41" t="s">
        <v>98</v>
      </c>
      <c r="C41">
        <v>4</v>
      </c>
      <c r="D41">
        <v>9.19</v>
      </c>
    </row>
    <row r="42" spans="1:4" x14ac:dyDescent="0.25">
      <c r="A42" t="str">
        <f t="shared" si="0"/>
        <v>089</v>
      </c>
      <c r="B42" t="s">
        <v>99</v>
      </c>
      <c r="C42">
        <v>2</v>
      </c>
      <c r="D42">
        <v>9.19</v>
      </c>
    </row>
    <row r="43" spans="1:4" x14ac:dyDescent="0.25">
      <c r="A43" t="str">
        <f t="shared" si="0"/>
        <v>094</v>
      </c>
      <c r="B43" t="s">
        <v>100</v>
      </c>
      <c r="C43">
        <v>6</v>
      </c>
      <c r="D43">
        <v>9.19</v>
      </c>
    </row>
    <row r="44" spans="1:4" x14ac:dyDescent="0.25">
      <c r="A44" t="str">
        <f t="shared" si="0"/>
        <v>095</v>
      </c>
      <c r="B44" t="s">
        <v>253</v>
      </c>
      <c r="C44">
        <v>3</v>
      </c>
      <c r="D44">
        <v>9.19</v>
      </c>
    </row>
    <row r="45" spans="1:4" x14ac:dyDescent="0.25">
      <c r="A45" t="str">
        <f t="shared" si="0"/>
        <v>096</v>
      </c>
      <c r="B45" t="s">
        <v>254</v>
      </c>
      <c r="C45">
        <v>2</v>
      </c>
      <c r="D45">
        <v>9.19</v>
      </c>
    </row>
    <row r="46" spans="1:4" x14ac:dyDescent="0.25">
      <c r="A46" t="str">
        <f t="shared" si="0"/>
        <v>097</v>
      </c>
      <c r="B46" t="s">
        <v>101</v>
      </c>
      <c r="C46">
        <v>9</v>
      </c>
      <c r="D46">
        <v>9.19</v>
      </c>
    </row>
    <row r="47" spans="1:4" x14ac:dyDescent="0.25">
      <c r="A47" t="str">
        <f t="shared" si="0"/>
        <v>098</v>
      </c>
      <c r="B47" t="s">
        <v>102</v>
      </c>
      <c r="C47">
        <v>4</v>
      </c>
      <c r="D47">
        <v>9.19</v>
      </c>
    </row>
    <row r="48" spans="1:4" x14ac:dyDescent="0.25">
      <c r="A48" t="str">
        <f t="shared" si="0"/>
        <v>099</v>
      </c>
      <c r="B48" t="s">
        <v>103</v>
      </c>
      <c r="C48">
        <v>2</v>
      </c>
      <c r="D48">
        <v>9.19</v>
      </c>
    </row>
    <row r="49" spans="1:4" x14ac:dyDescent="0.25">
      <c r="A49" t="str">
        <f t="shared" si="0"/>
        <v>100</v>
      </c>
      <c r="B49" t="s">
        <v>255</v>
      </c>
      <c r="C49">
        <v>2</v>
      </c>
      <c r="D49">
        <v>9.19</v>
      </c>
    </row>
    <row r="50" spans="1:4" x14ac:dyDescent="0.25">
      <c r="A50" t="str">
        <f t="shared" si="0"/>
        <v>101</v>
      </c>
      <c r="B50" t="s">
        <v>256</v>
      </c>
      <c r="C50">
        <v>1</v>
      </c>
      <c r="D50">
        <v>9.19</v>
      </c>
    </row>
    <row r="51" spans="1:4" x14ac:dyDescent="0.25">
      <c r="A51" t="str">
        <f t="shared" si="0"/>
        <v>103</v>
      </c>
      <c r="B51" t="s">
        <v>104</v>
      </c>
      <c r="C51">
        <v>1</v>
      </c>
      <c r="D51">
        <v>9.19</v>
      </c>
    </row>
    <row r="52" spans="1:4" x14ac:dyDescent="0.25">
      <c r="A52" t="str">
        <f t="shared" si="0"/>
        <v>107</v>
      </c>
      <c r="B52" t="s">
        <v>257</v>
      </c>
      <c r="C52">
        <v>4</v>
      </c>
      <c r="D52">
        <v>9.19</v>
      </c>
    </row>
    <row r="53" spans="1:4" x14ac:dyDescent="0.25">
      <c r="A53" t="str">
        <f t="shared" si="0"/>
        <v>108</v>
      </c>
      <c r="B53" t="s">
        <v>106</v>
      </c>
      <c r="C53">
        <v>3</v>
      </c>
      <c r="D53">
        <v>9.19</v>
      </c>
    </row>
    <row r="54" spans="1:4" x14ac:dyDescent="0.25">
      <c r="A54" t="str">
        <f t="shared" si="0"/>
        <v>110</v>
      </c>
      <c r="B54" t="s">
        <v>108</v>
      </c>
      <c r="C54">
        <v>2</v>
      </c>
      <c r="D54">
        <v>9.19</v>
      </c>
    </row>
    <row r="55" spans="1:4" x14ac:dyDescent="0.25">
      <c r="A55" t="str">
        <f t="shared" si="0"/>
        <v>115</v>
      </c>
      <c r="B55" t="s">
        <v>111</v>
      </c>
      <c r="C55">
        <v>1</v>
      </c>
      <c r="D55">
        <v>9.19</v>
      </c>
    </row>
    <row r="56" spans="1:4" x14ac:dyDescent="0.25">
      <c r="A56" t="str">
        <f t="shared" si="0"/>
        <v>116</v>
      </c>
      <c r="B56" t="s">
        <v>112</v>
      </c>
      <c r="C56">
        <v>2</v>
      </c>
      <c r="D56">
        <v>9.19</v>
      </c>
    </row>
    <row r="57" spans="1:4" x14ac:dyDescent="0.25">
      <c r="A57" t="str">
        <f t="shared" si="0"/>
        <v>118</v>
      </c>
      <c r="B57" t="s">
        <v>114</v>
      </c>
      <c r="C57">
        <v>4</v>
      </c>
      <c r="D57">
        <v>9.19</v>
      </c>
    </row>
    <row r="58" spans="1:4" x14ac:dyDescent="0.25">
      <c r="A58" t="str">
        <f t="shared" si="0"/>
        <v>120</v>
      </c>
      <c r="B58" t="s">
        <v>259</v>
      </c>
      <c r="C58">
        <v>3</v>
      </c>
      <c r="D58">
        <v>9.19</v>
      </c>
    </row>
    <row r="59" spans="1:4" x14ac:dyDescent="0.25">
      <c r="A59" t="str">
        <f t="shared" si="0"/>
        <v>121</v>
      </c>
      <c r="B59" t="s">
        <v>260</v>
      </c>
      <c r="C59">
        <v>4</v>
      </c>
      <c r="D59">
        <v>9.19</v>
      </c>
    </row>
    <row r="60" spans="1:4" x14ac:dyDescent="0.25">
      <c r="A60" t="str">
        <f t="shared" si="0"/>
        <v>122</v>
      </c>
      <c r="B60" t="s">
        <v>261</v>
      </c>
      <c r="C60">
        <v>2</v>
      </c>
      <c r="D60">
        <v>9.19</v>
      </c>
    </row>
    <row r="61" spans="1:4" x14ac:dyDescent="0.25">
      <c r="A61" t="str">
        <f t="shared" si="0"/>
        <v>127</v>
      </c>
      <c r="B61" t="s">
        <v>116</v>
      </c>
      <c r="C61">
        <v>1</v>
      </c>
      <c r="D61">
        <v>9.19</v>
      </c>
    </row>
    <row r="62" spans="1:4" x14ac:dyDescent="0.25">
      <c r="A62" t="str">
        <f t="shared" si="0"/>
        <v>128</v>
      </c>
      <c r="B62" t="s">
        <v>117</v>
      </c>
      <c r="C62">
        <v>6</v>
      </c>
      <c r="D62">
        <v>9.19</v>
      </c>
    </row>
    <row r="63" spans="1:4" x14ac:dyDescent="0.25">
      <c r="A63" t="str">
        <f t="shared" si="0"/>
        <v>129</v>
      </c>
      <c r="B63" t="s">
        <v>118</v>
      </c>
      <c r="C63">
        <v>1</v>
      </c>
      <c r="D63">
        <v>9.19</v>
      </c>
    </row>
    <row r="64" spans="1:4" x14ac:dyDescent="0.25">
      <c r="A64" t="str">
        <f t="shared" si="0"/>
        <v>131</v>
      </c>
      <c r="B64" t="s">
        <v>317</v>
      </c>
      <c r="C64">
        <v>6</v>
      </c>
      <c r="D64">
        <v>9.19</v>
      </c>
    </row>
    <row r="65" spans="1:4" x14ac:dyDescent="0.25">
      <c r="A65" t="str">
        <f t="shared" si="0"/>
        <v>132</v>
      </c>
      <c r="B65" t="s">
        <v>119</v>
      </c>
      <c r="C65">
        <v>5</v>
      </c>
      <c r="D65">
        <v>9.19</v>
      </c>
    </row>
    <row r="66" spans="1:4" x14ac:dyDescent="0.25">
      <c r="A66" t="str">
        <f t="shared" si="0"/>
        <v>133</v>
      </c>
      <c r="B66" t="s">
        <v>120</v>
      </c>
      <c r="C66">
        <v>4</v>
      </c>
      <c r="D66">
        <v>9.19</v>
      </c>
    </row>
    <row r="67" spans="1:4" x14ac:dyDescent="0.25">
      <c r="A67" t="str">
        <f t="shared" ref="A67:A130" si="1">MID(B67,8,3)</f>
        <v>134</v>
      </c>
      <c r="B67" t="s">
        <v>121</v>
      </c>
      <c r="C67">
        <v>5</v>
      </c>
      <c r="D67">
        <v>9.19</v>
      </c>
    </row>
    <row r="68" spans="1:4" x14ac:dyDescent="0.25">
      <c r="A68" t="str">
        <f t="shared" si="1"/>
        <v>136</v>
      </c>
      <c r="B68" t="s">
        <v>122</v>
      </c>
      <c r="C68">
        <v>5</v>
      </c>
      <c r="D68">
        <v>9.19</v>
      </c>
    </row>
    <row r="69" spans="1:4" x14ac:dyDescent="0.25">
      <c r="A69" t="str">
        <f t="shared" si="1"/>
        <v>138</v>
      </c>
      <c r="B69" t="s">
        <v>264</v>
      </c>
      <c r="C69">
        <v>3</v>
      </c>
      <c r="D69">
        <v>9.19</v>
      </c>
    </row>
    <row r="70" spans="1:4" x14ac:dyDescent="0.25">
      <c r="A70" t="str">
        <f t="shared" si="1"/>
        <v>139</v>
      </c>
      <c r="B70" t="s">
        <v>123</v>
      </c>
      <c r="C70">
        <v>4</v>
      </c>
      <c r="D70">
        <v>9.19</v>
      </c>
    </row>
    <row r="71" spans="1:4" x14ac:dyDescent="0.25">
      <c r="A71" t="str">
        <f t="shared" si="1"/>
        <v>140</v>
      </c>
      <c r="B71" t="s">
        <v>124</v>
      </c>
      <c r="C71">
        <v>11</v>
      </c>
      <c r="D71">
        <v>9.19</v>
      </c>
    </row>
    <row r="72" spans="1:4" x14ac:dyDescent="0.25">
      <c r="A72" t="str">
        <f t="shared" si="1"/>
        <v>141</v>
      </c>
      <c r="B72" t="s">
        <v>265</v>
      </c>
      <c r="C72">
        <v>4</v>
      </c>
      <c r="D72">
        <v>9.19</v>
      </c>
    </row>
    <row r="73" spans="1:4" x14ac:dyDescent="0.25">
      <c r="A73" t="str">
        <f t="shared" si="1"/>
        <v>142</v>
      </c>
      <c r="B73" t="s">
        <v>125</v>
      </c>
      <c r="C73">
        <v>2</v>
      </c>
      <c r="D73">
        <v>9.19</v>
      </c>
    </row>
    <row r="74" spans="1:4" x14ac:dyDescent="0.25">
      <c r="A74" t="str">
        <f t="shared" si="1"/>
        <v>143</v>
      </c>
      <c r="B74" t="s">
        <v>266</v>
      </c>
      <c r="C74">
        <v>1</v>
      </c>
      <c r="D74">
        <v>9.19</v>
      </c>
    </row>
    <row r="75" spans="1:4" x14ac:dyDescent="0.25">
      <c r="A75" t="str">
        <f t="shared" si="1"/>
        <v>144</v>
      </c>
      <c r="B75" t="s">
        <v>126</v>
      </c>
      <c r="C75">
        <v>6</v>
      </c>
      <c r="D75">
        <v>9.19</v>
      </c>
    </row>
    <row r="76" spans="1:4" x14ac:dyDescent="0.25">
      <c r="A76" t="str">
        <f t="shared" si="1"/>
        <v>147</v>
      </c>
      <c r="B76" t="s">
        <v>319</v>
      </c>
      <c r="C76">
        <v>3</v>
      </c>
      <c r="D76">
        <v>9.19</v>
      </c>
    </row>
    <row r="77" spans="1:4" x14ac:dyDescent="0.25">
      <c r="A77" t="str">
        <f t="shared" si="1"/>
        <v>148</v>
      </c>
      <c r="B77" t="s">
        <v>127</v>
      </c>
      <c r="C77">
        <v>1</v>
      </c>
      <c r="D77">
        <v>9.19</v>
      </c>
    </row>
    <row r="78" spans="1:4" x14ac:dyDescent="0.25">
      <c r="A78" t="str">
        <f t="shared" si="1"/>
        <v>149</v>
      </c>
      <c r="B78" t="s">
        <v>267</v>
      </c>
      <c r="C78">
        <v>2</v>
      </c>
      <c r="D78">
        <v>9.19</v>
      </c>
    </row>
    <row r="79" spans="1:4" x14ac:dyDescent="0.25">
      <c r="A79" t="str">
        <f t="shared" si="1"/>
        <v>150</v>
      </c>
      <c r="B79" t="s">
        <v>128</v>
      </c>
      <c r="C79">
        <v>5</v>
      </c>
      <c r="D79">
        <v>9.19</v>
      </c>
    </row>
    <row r="80" spans="1:4" x14ac:dyDescent="0.25">
      <c r="A80" t="str">
        <f t="shared" si="1"/>
        <v>151</v>
      </c>
      <c r="B80" t="s">
        <v>320</v>
      </c>
      <c r="C80">
        <v>4</v>
      </c>
      <c r="D80">
        <v>9.19</v>
      </c>
    </row>
    <row r="81" spans="1:4" x14ac:dyDescent="0.25">
      <c r="A81" t="str">
        <f t="shared" si="1"/>
        <v>153</v>
      </c>
      <c r="B81" t="s">
        <v>268</v>
      </c>
      <c r="C81">
        <v>1</v>
      </c>
      <c r="D81">
        <v>9.19</v>
      </c>
    </row>
    <row r="82" spans="1:4" x14ac:dyDescent="0.25">
      <c r="A82" t="str">
        <f t="shared" si="1"/>
        <v>158</v>
      </c>
      <c r="B82" t="s">
        <v>130</v>
      </c>
      <c r="C82">
        <v>3</v>
      </c>
      <c r="D82">
        <v>9.19</v>
      </c>
    </row>
    <row r="83" spans="1:4" x14ac:dyDescent="0.25">
      <c r="A83" t="str">
        <f t="shared" si="1"/>
        <v>159</v>
      </c>
      <c r="B83" t="s">
        <v>321</v>
      </c>
      <c r="C83">
        <v>13</v>
      </c>
      <c r="D83">
        <v>9.19</v>
      </c>
    </row>
    <row r="84" spans="1:4" x14ac:dyDescent="0.25">
      <c r="A84" t="str">
        <f t="shared" si="1"/>
        <v>161</v>
      </c>
      <c r="B84" t="s">
        <v>131</v>
      </c>
      <c r="C84">
        <v>2</v>
      </c>
      <c r="D84">
        <v>9.19</v>
      </c>
    </row>
    <row r="85" spans="1:4" x14ac:dyDescent="0.25">
      <c r="A85" t="str">
        <f t="shared" si="1"/>
        <v>163</v>
      </c>
      <c r="B85" t="s">
        <v>133</v>
      </c>
      <c r="C85">
        <v>1</v>
      </c>
      <c r="D85">
        <v>9.19</v>
      </c>
    </row>
    <row r="86" spans="1:4" x14ac:dyDescent="0.25">
      <c r="A86" t="str">
        <f t="shared" si="1"/>
        <v>164</v>
      </c>
      <c r="B86" t="s">
        <v>134</v>
      </c>
      <c r="C86">
        <v>5</v>
      </c>
      <c r="D86">
        <v>9.19</v>
      </c>
    </row>
    <row r="87" spans="1:4" x14ac:dyDescent="0.25">
      <c r="A87" t="str">
        <f t="shared" si="1"/>
        <v>167</v>
      </c>
      <c r="B87" t="s">
        <v>136</v>
      </c>
      <c r="C87">
        <v>3</v>
      </c>
      <c r="D87">
        <v>9.19</v>
      </c>
    </row>
    <row r="88" spans="1:4" x14ac:dyDescent="0.25">
      <c r="A88" t="str">
        <f t="shared" si="1"/>
        <v>168</v>
      </c>
      <c r="B88" t="s">
        <v>137</v>
      </c>
      <c r="C88">
        <v>7</v>
      </c>
      <c r="D88">
        <v>9.19</v>
      </c>
    </row>
    <row r="89" spans="1:4" x14ac:dyDescent="0.25">
      <c r="A89" t="str">
        <f t="shared" si="1"/>
        <v>169</v>
      </c>
      <c r="B89" t="s">
        <v>138</v>
      </c>
      <c r="C89">
        <v>5</v>
      </c>
      <c r="D89">
        <v>9.19</v>
      </c>
    </row>
    <row r="90" spans="1:4" x14ac:dyDescent="0.25">
      <c r="A90" t="str">
        <f t="shared" si="1"/>
        <v>170</v>
      </c>
      <c r="B90" t="s">
        <v>271</v>
      </c>
      <c r="C90">
        <v>2</v>
      </c>
      <c r="D90">
        <v>9.19</v>
      </c>
    </row>
    <row r="91" spans="1:4" x14ac:dyDescent="0.25">
      <c r="A91" t="str">
        <f t="shared" si="1"/>
        <v>171</v>
      </c>
      <c r="B91" t="s">
        <v>272</v>
      </c>
      <c r="C91">
        <v>5</v>
      </c>
      <c r="D91">
        <v>9.19</v>
      </c>
    </row>
    <row r="92" spans="1:4" x14ac:dyDescent="0.25">
      <c r="A92" t="str">
        <f t="shared" si="1"/>
        <v>172</v>
      </c>
      <c r="B92" t="s">
        <v>273</v>
      </c>
      <c r="C92">
        <v>3</v>
      </c>
      <c r="D92">
        <v>9.19</v>
      </c>
    </row>
    <row r="93" spans="1:4" x14ac:dyDescent="0.25">
      <c r="A93" t="str">
        <f t="shared" si="1"/>
        <v>177</v>
      </c>
      <c r="B93" t="s">
        <v>141</v>
      </c>
      <c r="C93">
        <v>2</v>
      </c>
      <c r="D93">
        <v>9.19</v>
      </c>
    </row>
    <row r="94" spans="1:4" x14ac:dyDescent="0.25">
      <c r="A94" t="str">
        <f t="shared" si="1"/>
        <v>179</v>
      </c>
      <c r="B94" t="s">
        <v>275</v>
      </c>
      <c r="C94">
        <v>1</v>
      </c>
      <c r="D94">
        <v>9.19</v>
      </c>
    </row>
    <row r="95" spans="1:4" x14ac:dyDescent="0.25">
      <c r="A95" t="str">
        <f t="shared" si="1"/>
        <v>183</v>
      </c>
      <c r="B95" t="s">
        <v>276</v>
      </c>
      <c r="C95">
        <v>1</v>
      </c>
      <c r="D95">
        <v>9.19</v>
      </c>
    </row>
    <row r="96" spans="1:4" x14ac:dyDescent="0.25">
      <c r="A96" t="str">
        <f t="shared" si="1"/>
        <v>187</v>
      </c>
      <c r="B96" t="s">
        <v>277</v>
      </c>
      <c r="C96">
        <v>3</v>
      </c>
      <c r="D96">
        <v>9.19</v>
      </c>
    </row>
    <row r="97" spans="1:4" x14ac:dyDescent="0.25">
      <c r="A97" t="str">
        <f t="shared" si="1"/>
        <v>188</v>
      </c>
      <c r="B97" t="s">
        <v>146</v>
      </c>
      <c r="C97">
        <v>5</v>
      </c>
      <c r="D97">
        <v>9.19</v>
      </c>
    </row>
    <row r="98" spans="1:4" x14ac:dyDescent="0.25">
      <c r="A98" t="str">
        <f t="shared" si="1"/>
        <v>189</v>
      </c>
      <c r="B98" t="s">
        <v>147</v>
      </c>
      <c r="C98">
        <v>3</v>
      </c>
      <c r="D98">
        <v>9.19</v>
      </c>
    </row>
    <row r="99" spans="1:4" x14ac:dyDescent="0.25">
      <c r="A99" t="str">
        <f t="shared" si="1"/>
        <v>190</v>
      </c>
      <c r="B99" t="s">
        <v>148</v>
      </c>
      <c r="C99">
        <v>3</v>
      </c>
      <c r="D99">
        <v>9.19</v>
      </c>
    </row>
    <row r="100" spans="1:4" x14ac:dyDescent="0.25">
      <c r="A100" t="str">
        <f t="shared" si="1"/>
        <v>197</v>
      </c>
      <c r="B100" t="s">
        <v>152</v>
      </c>
      <c r="C100">
        <v>1</v>
      </c>
      <c r="D100">
        <v>9.19</v>
      </c>
    </row>
    <row r="101" spans="1:4" x14ac:dyDescent="0.25">
      <c r="A101" t="str">
        <f t="shared" si="1"/>
        <v>200</v>
      </c>
      <c r="B101" t="s">
        <v>279</v>
      </c>
      <c r="C101">
        <v>2</v>
      </c>
      <c r="D101">
        <v>9.19</v>
      </c>
    </row>
    <row r="102" spans="1:4" x14ac:dyDescent="0.25">
      <c r="A102" t="str">
        <f t="shared" si="1"/>
        <v>201</v>
      </c>
      <c r="B102" t="s">
        <v>153</v>
      </c>
      <c r="C102">
        <v>4</v>
      </c>
      <c r="D102">
        <v>9.19</v>
      </c>
    </row>
    <row r="103" spans="1:4" x14ac:dyDescent="0.25">
      <c r="A103" t="str">
        <f t="shared" si="1"/>
        <v>203</v>
      </c>
      <c r="B103" t="s">
        <v>154</v>
      </c>
      <c r="C103">
        <v>1</v>
      </c>
      <c r="D103">
        <v>9.19</v>
      </c>
    </row>
    <row r="104" spans="1:4" x14ac:dyDescent="0.25">
      <c r="A104" t="str">
        <f t="shared" si="1"/>
        <v>205</v>
      </c>
      <c r="B104" t="s">
        <v>155</v>
      </c>
      <c r="C104">
        <v>3</v>
      </c>
      <c r="D104">
        <v>9.19</v>
      </c>
    </row>
    <row r="105" spans="1:4" x14ac:dyDescent="0.25">
      <c r="A105" t="str">
        <f t="shared" si="1"/>
        <v>208</v>
      </c>
      <c r="B105" t="s">
        <v>156</v>
      </c>
      <c r="C105">
        <v>2</v>
      </c>
      <c r="D105">
        <v>9.19</v>
      </c>
    </row>
    <row r="106" spans="1:4" x14ac:dyDescent="0.25">
      <c r="A106" t="str">
        <f t="shared" si="1"/>
        <v>212</v>
      </c>
      <c r="B106" t="s">
        <v>159</v>
      </c>
      <c r="C106">
        <v>3</v>
      </c>
      <c r="D106">
        <v>9.19</v>
      </c>
    </row>
    <row r="107" spans="1:4" x14ac:dyDescent="0.25">
      <c r="A107" t="str">
        <f t="shared" si="1"/>
        <v>213</v>
      </c>
      <c r="B107" t="s">
        <v>160</v>
      </c>
      <c r="C107">
        <v>3</v>
      </c>
      <c r="D107">
        <v>9.19</v>
      </c>
    </row>
    <row r="108" spans="1:4" x14ac:dyDescent="0.25">
      <c r="A108" t="str">
        <f t="shared" si="1"/>
        <v>216</v>
      </c>
      <c r="B108" t="s">
        <v>162</v>
      </c>
      <c r="C108">
        <v>2</v>
      </c>
      <c r="D108">
        <v>9.19</v>
      </c>
    </row>
    <row r="109" spans="1:4" x14ac:dyDescent="0.25">
      <c r="A109" t="str">
        <f t="shared" si="1"/>
        <v>225</v>
      </c>
      <c r="B109" t="s">
        <v>165</v>
      </c>
      <c r="C109">
        <v>8</v>
      </c>
      <c r="D109">
        <v>9.19</v>
      </c>
    </row>
    <row r="110" spans="1:4" x14ac:dyDescent="0.25">
      <c r="A110" t="str">
        <f t="shared" si="1"/>
        <v>226</v>
      </c>
      <c r="B110" t="s">
        <v>166</v>
      </c>
      <c r="C110">
        <v>7</v>
      </c>
      <c r="D110">
        <v>9.19</v>
      </c>
    </row>
    <row r="111" spans="1:4" x14ac:dyDescent="0.25">
      <c r="A111" t="str">
        <f t="shared" si="1"/>
        <v>227</v>
      </c>
      <c r="B111" t="s">
        <v>167</v>
      </c>
      <c r="C111">
        <v>2</v>
      </c>
      <c r="D111">
        <v>9.19</v>
      </c>
    </row>
    <row r="112" spans="1:4" x14ac:dyDescent="0.25">
      <c r="A112" t="str">
        <f t="shared" si="1"/>
        <v>228</v>
      </c>
      <c r="B112" t="s">
        <v>168</v>
      </c>
      <c r="C112">
        <v>2</v>
      </c>
      <c r="D112">
        <v>9.19</v>
      </c>
    </row>
    <row r="113" spans="1:4" x14ac:dyDescent="0.25">
      <c r="A113" t="str">
        <f t="shared" si="1"/>
        <v>229</v>
      </c>
      <c r="B113" t="s">
        <v>169</v>
      </c>
      <c r="C113">
        <v>1</v>
      </c>
      <c r="D113">
        <v>9.19</v>
      </c>
    </row>
    <row r="114" spans="1:4" x14ac:dyDescent="0.25">
      <c r="A114" t="str">
        <f t="shared" si="1"/>
        <v>231</v>
      </c>
      <c r="B114" t="s">
        <v>170</v>
      </c>
      <c r="C114">
        <v>2</v>
      </c>
      <c r="D114">
        <v>9.19</v>
      </c>
    </row>
    <row r="115" spans="1:4" x14ac:dyDescent="0.25">
      <c r="A115" t="str">
        <f t="shared" si="1"/>
        <v>232</v>
      </c>
      <c r="B115" t="s">
        <v>171</v>
      </c>
      <c r="C115">
        <v>1</v>
      </c>
      <c r="D115">
        <v>9.19</v>
      </c>
    </row>
    <row r="116" spans="1:4" x14ac:dyDescent="0.25">
      <c r="A116" t="str">
        <f t="shared" si="1"/>
        <v>233</v>
      </c>
      <c r="B116" t="s">
        <v>284</v>
      </c>
      <c r="C116">
        <v>2</v>
      </c>
      <c r="D116">
        <v>9.19</v>
      </c>
    </row>
    <row r="117" spans="1:4" x14ac:dyDescent="0.25">
      <c r="A117" t="str">
        <f t="shared" si="1"/>
        <v>234</v>
      </c>
      <c r="B117" t="s">
        <v>172</v>
      </c>
      <c r="C117">
        <v>3</v>
      </c>
      <c r="D117">
        <v>9.19</v>
      </c>
    </row>
    <row r="118" spans="1:4" x14ac:dyDescent="0.25">
      <c r="A118" t="str">
        <f t="shared" si="1"/>
        <v>239</v>
      </c>
      <c r="B118" t="s">
        <v>173</v>
      </c>
      <c r="C118">
        <v>3</v>
      </c>
      <c r="D118">
        <v>9.19</v>
      </c>
    </row>
    <row r="119" spans="1:4" x14ac:dyDescent="0.25">
      <c r="A119" t="str">
        <f t="shared" si="1"/>
        <v>241</v>
      </c>
      <c r="B119" t="s">
        <v>175</v>
      </c>
      <c r="C119">
        <v>1</v>
      </c>
      <c r="D119">
        <v>9.19</v>
      </c>
    </row>
    <row r="120" spans="1:4" x14ac:dyDescent="0.25">
      <c r="A120" t="str">
        <f t="shared" si="1"/>
        <v>242</v>
      </c>
      <c r="B120" t="s">
        <v>176</v>
      </c>
      <c r="C120">
        <v>4</v>
      </c>
      <c r="D120">
        <v>9.19</v>
      </c>
    </row>
    <row r="121" spans="1:4" x14ac:dyDescent="0.25">
      <c r="A121" t="str">
        <f t="shared" si="1"/>
        <v>244</v>
      </c>
      <c r="B121" t="s">
        <v>178</v>
      </c>
      <c r="C121">
        <v>2</v>
      </c>
      <c r="D121">
        <v>9.19</v>
      </c>
    </row>
    <row r="122" spans="1:4" x14ac:dyDescent="0.25">
      <c r="A122" t="str">
        <f t="shared" si="1"/>
        <v>245</v>
      </c>
      <c r="B122" t="s">
        <v>286</v>
      </c>
      <c r="C122">
        <v>6</v>
      </c>
      <c r="D122">
        <v>9.19</v>
      </c>
    </row>
    <row r="123" spans="1:4" x14ac:dyDescent="0.25">
      <c r="A123" t="str">
        <f t="shared" si="1"/>
        <v>247</v>
      </c>
      <c r="B123" t="s">
        <v>180</v>
      </c>
      <c r="C123">
        <v>4</v>
      </c>
      <c r="D123">
        <v>9.19</v>
      </c>
    </row>
    <row r="124" spans="1:4" x14ac:dyDescent="0.25">
      <c r="A124" t="str">
        <f t="shared" si="1"/>
        <v>250</v>
      </c>
      <c r="B124" t="s">
        <v>182</v>
      </c>
      <c r="C124">
        <v>2</v>
      </c>
      <c r="D124">
        <v>9.19</v>
      </c>
    </row>
    <row r="125" spans="1:4" x14ac:dyDescent="0.25">
      <c r="A125" t="str">
        <f t="shared" si="1"/>
        <v>251</v>
      </c>
      <c r="B125" t="s">
        <v>183</v>
      </c>
      <c r="C125">
        <v>2</v>
      </c>
      <c r="D125">
        <v>9.19</v>
      </c>
    </row>
    <row r="126" spans="1:4" x14ac:dyDescent="0.25">
      <c r="A126" t="str">
        <f t="shared" si="1"/>
        <v>253</v>
      </c>
      <c r="B126" t="s">
        <v>185</v>
      </c>
      <c r="C126">
        <v>3</v>
      </c>
      <c r="D126">
        <v>9.19</v>
      </c>
    </row>
    <row r="127" spans="1:4" x14ac:dyDescent="0.25">
      <c r="A127" t="str">
        <f t="shared" si="1"/>
        <v>254</v>
      </c>
      <c r="B127" t="s">
        <v>288</v>
      </c>
      <c r="C127">
        <v>1</v>
      </c>
      <c r="D127">
        <v>9.19</v>
      </c>
    </row>
    <row r="128" spans="1:4" x14ac:dyDescent="0.25">
      <c r="A128" t="str">
        <f t="shared" si="1"/>
        <v>255</v>
      </c>
      <c r="B128" t="s">
        <v>289</v>
      </c>
      <c r="C128">
        <v>3</v>
      </c>
      <c r="D128">
        <v>9.19</v>
      </c>
    </row>
    <row r="129" spans="1:4" x14ac:dyDescent="0.25">
      <c r="A129" t="str">
        <f t="shared" si="1"/>
        <v>257</v>
      </c>
      <c r="B129" t="s">
        <v>186</v>
      </c>
      <c r="C129">
        <v>5</v>
      </c>
      <c r="D129">
        <v>9.19</v>
      </c>
    </row>
    <row r="130" spans="1:4" x14ac:dyDescent="0.25">
      <c r="A130" t="str">
        <f t="shared" si="1"/>
        <v>258</v>
      </c>
      <c r="B130" t="s">
        <v>187</v>
      </c>
      <c r="C130">
        <v>2</v>
      </c>
      <c r="D130">
        <v>9.19</v>
      </c>
    </row>
    <row r="131" spans="1:4" x14ac:dyDescent="0.25">
      <c r="A131" t="str">
        <f t="shared" ref="A131:A173" si="2">MID(B131,8,3)</f>
        <v>259</v>
      </c>
      <c r="B131" t="s">
        <v>188</v>
      </c>
      <c r="C131">
        <v>2</v>
      </c>
      <c r="D131">
        <v>9.19</v>
      </c>
    </row>
    <row r="132" spans="1:4" x14ac:dyDescent="0.25">
      <c r="A132" t="str">
        <f t="shared" si="2"/>
        <v>261</v>
      </c>
      <c r="B132" t="s">
        <v>189</v>
      </c>
      <c r="C132">
        <v>2</v>
      </c>
      <c r="D132">
        <v>9.19</v>
      </c>
    </row>
    <row r="133" spans="1:4" x14ac:dyDescent="0.25">
      <c r="A133" t="str">
        <f t="shared" si="2"/>
        <v>262</v>
      </c>
      <c r="B133" t="s">
        <v>190</v>
      </c>
      <c r="C133">
        <v>1</v>
      </c>
      <c r="D133">
        <v>9.19</v>
      </c>
    </row>
    <row r="134" spans="1:4" x14ac:dyDescent="0.25">
      <c r="A134" t="str">
        <f t="shared" si="2"/>
        <v>266</v>
      </c>
      <c r="B134" t="s">
        <v>191</v>
      </c>
      <c r="C134">
        <v>2</v>
      </c>
      <c r="D134">
        <v>9.19</v>
      </c>
    </row>
    <row r="135" spans="1:4" x14ac:dyDescent="0.25">
      <c r="A135" t="str">
        <f t="shared" si="2"/>
        <v>267</v>
      </c>
      <c r="B135" t="s">
        <v>192</v>
      </c>
      <c r="C135">
        <v>1</v>
      </c>
      <c r="D135">
        <v>9.19</v>
      </c>
    </row>
    <row r="136" spans="1:4" x14ac:dyDescent="0.25">
      <c r="A136" t="str">
        <f t="shared" si="2"/>
        <v>268</v>
      </c>
      <c r="B136" t="s">
        <v>290</v>
      </c>
      <c r="C136">
        <v>4</v>
      </c>
      <c r="D136">
        <v>9.19</v>
      </c>
    </row>
    <row r="137" spans="1:4" x14ac:dyDescent="0.25">
      <c r="A137" t="str">
        <f t="shared" si="2"/>
        <v>269</v>
      </c>
      <c r="B137" t="s">
        <v>193</v>
      </c>
      <c r="C137">
        <v>7</v>
      </c>
      <c r="D137">
        <v>9.19</v>
      </c>
    </row>
    <row r="138" spans="1:4" x14ac:dyDescent="0.25">
      <c r="A138" t="str">
        <f t="shared" si="2"/>
        <v>273</v>
      </c>
      <c r="B138" t="s">
        <v>194</v>
      </c>
      <c r="C138">
        <v>3</v>
      </c>
      <c r="D138">
        <v>9.19</v>
      </c>
    </row>
    <row r="139" spans="1:4" x14ac:dyDescent="0.25">
      <c r="A139" t="str">
        <f t="shared" si="2"/>
        <v>274</v>
      </c>
      <c r="B139" t="s">
        <v>291</v>
      </c>
      <c r="C139">
        <v>5</v>
      </c>
      <c r="D139">
        <v>9.19</v>
      </c>
    </row>
    <row r="140" spans="1:4" x14ac:dyDescent="0.25">
      <c r="A140" t="str">
        <f t="shared" si="2"/>
        <v>275</v>
      </c>
      <c r="B140" t="s">
        <v>195</v>
      </c>
      <c r="C140">
        <v>1</v>
      </c>
      <c r="D140">
        <v>9.19</v>
      </c>
    </row>
    <row r="141" spans="1:4" x14ac:dyDescent="0.25">
      <c r="A141" t="str">
        <f t="shared" si="2"/>
        <v>278</v>
      </c>
      <c r="B141" t="s">
        <v>196</v>
      </c>
      <c r="C141">
        <v>4</v>
      </c>
      <c r="D141">
        <v>9.19</v>
      </c>
    </row>
    <row r="142" spans="1:4" x14ac:dyDescent="0.25">
      <c r="A142" t="str">
        <f t="shared" si="2"/>
        <v>280</v>
      </c>
      <c r="B142" t="s">
        <v>197</v>
      </c>
      <c r="C142">
        <v>2</v>
      </c>
      <c r="D142">
        <v>9.19</v>
      </c>
    </row>
    <row r="143" spans="1:4" x14ac:dyDescent="0.25">
      <c r="A143" t="str">
        <f t="shared" si="2"/>
        <v>281</v>
      </c>
      <c r="B143" t="s">
        <v>198</v>
      </c>
      <c r="C143">
        <v>1</v>
      </c>
      <c r="D143">
        <v>9.19</v>
      </c>
    </row>
    <row r="144" spans="1:4" x14ac:dyDescent="0.25">
      <c r="A144" t="str">
        <f t="shared" si="2"/>
        <v>284</v>
      </c>
      <c r="B144" t="s">
        <v>292</v>
      </c>
      <c r="C144">
        <v>1</v>
      </c>
      <c r="D144">
        <v>9.19</v>
      </c>
    </row>
    <row r="145" spans="1:4" x14ac:dyDescent="0.25">
      <c r="A145" t="str">
        <f t="shared" si="2"/>
        <v>286</v>
      </c>
      <c r="B145" t="s">
        <v>201</v>
      </c>
      <c r="C145">
        <v>1</v>
      </c>
      <c r="D145">
        <v>9.19</v>
      </c>
    </row>
    <row r="146" spans="1:4" x14ac:dyDescent="0.25">
      <c r="A146" t="str">
        <f t="shared" si="2"/>
        <v>291</v>
      </c>
      <c r="B146" t="s">
        <v>202</v>
      </c>
      <c r="C146">
        <v>7</v>
      </c>
      <c r="D146">
        <v>9.19</v>
      </c>
    </row>
    <row r="147" spans="1:4" x14ac:dyDescent="0.25">
      <c r="A147" t="str">
        <f t="shared" si="2"/>
        <v>293</v>
      </c>
      <c r="B147" t="s">
        <v>203</v>
      </c>
      <c r="C147">
        <v>5</v>
      </c>
      <c r="D147">
        <v>9.19</v>
      </c>
    </row>
    <row r="148" spans="1:4" x14ac:dyDescent="0.25">
      <c r="A148" t="str">
        <f t="shared" si="2"/>
        <v>294</v>
      </c>
      <c r="B148" t="s">
        <v>204</v>
      </c>
      <c r="C148">
        <v>3</v>
      </c>
      <c r="D148">
        <v>9.19</v>
      </c>
    </row>
    <row r="149" spans="1:4" x14ac:dyDescent="0.25">
      <c r="A149" t="str">
        <f t="shared" si="2"/>
        <v>297</v>
      </c>
      <c r="B149" t="s">
        <v>295</v>
      </c>
      <c r="C149">
        <v>4</v>
      </c>
      <c r="D149">
        <v>9.19</v>
      </c>
    </row>
    <row r="150" spans="1:4" x14ac:dyDescent="0.25">
      <c r="A150" t="str">
        <f t="shared" si="2"/>
        <v>298</v>
      </c>
      <c r="B150" t="s">
        <v>326</v>
      </c>
      <c r="C150">
        <v>2</v>
      </c>
      <c r="D150">
        <v>9.19</v>
      </c>
    </row>
    <row r="151" spans="1:4" x14ac:dyDescent="0.25">
      <c r="A151" t="str">
        <f t="shared" si="2"/>
        <v>302</v>
      </c>
      <c r="B151" t="s">
        <v>207</v>
      </c>
      <c r="C151">
        <v>3</v>
      </c>
      <c r="D151">
        <v>9.19</v>
      </c>
    </row>
    <row r="152" spans="1:4" x14ac:dyDescent="0.25">
      <c r="A152" t="str">
        <f t="shared" si="2"/>
        <v>306</v>
      </c>
      <c r="B152" t="s">
        <v>297</v>
      </c>
      <c r="C152">
        <v>3</v>
      </c>
      <c r="D152">
        <v>9.19</v>
      </c>
    </row>
    <row r="153" spans="1:4" x14ac:dyDescent="0.25">
      <c r="A153" t="str">
        <f t="shared" si="2"/>
        <v>308</v>
      </c>
      <c r="B153" t="s">
        <v>208</v>
      </c>
      <c r="C153">
        <v>3</v>
      </c>
      <c r="D153">
        <v>9.19</v>
      </c>
    </row>
    <row r="154" spans="1:4" x14ac:dyDescent="0.25">
      <c r="A154" t="str">
        <f t="shared" si="2"/>
        <v>309</v>
      </c>
      <c r="B154" t="s">
        <v>298</v>
      </c>
      <c r="C154">
        <v>2</v>
      </c>
      <c r="D154">
        <v>9.19</v>
      </c>
    </row>
    <row r="155" spans="1:4" x14ac:dyDescent="0.25">
      <c r="A155" t="str">
        <f t="shared" si="2"/>
        <v>311</v>
      </c>
      <c r="B155" t="s">
        <v>210</v>
      </c>
      <c r="C155">
        <v>2</v>
      </c>
      <c r="D155">
        <v>9.19</v>
      </c>
    </row>
    <row r="156" spans="1:4" x14ac:dyDescent="0.25">
      <c r="A156" t="str">
        <f t="shared" si="2"/>
        <v>312</v>
      </c>
      <c r="B156" t="s">
        <v>211</v>
      </c>
      <c r="C156">
        <v>7</v>
      </c>
      <c r="D156">
        <v>9.19</v>
      </c>
    </row>
    <row r="157" spans="1:4" x14ac:dyDescent="0.25">
      <c r="A157" t="str">
        <f t="shared" si="2"/>
        <v>SEC</v>
      </c>
      <c r="B157" t="s">
        <v>337</v>
      </c>
      <c r="C157">
        <v>6</v>
      </c>
      <c r="D157">
        <v>9.19</v>
      </c>
    </row>
    <row r="158" spans="1:4" x14ac:dyDescent="0.25">
      <c r="A158" t="str">
        <f t="shared" si="2"/>
        <v>[SC</v>
      </c>
      <c r="B158" t="s">
        <v>60</v>
      </c>
      <c r="C158">
        <v>41</v>
      </c>
      <c r="D158">
        <v>9.19</v>
      </c>
    </row>
    <row r="159" spans="1:4" x14ac:dyDescent="0.25">
      <c r="A159" t="str">
        <f t="shared" si="2"/>
        <v>322</v>
      </c>
      <c r="B159" t="s">
        <v>213</v>
      </c>
      <c r="C159">
        <v>14</v>
      </c>
      <c r="D159">
        <v>9.19</v>
      </c>
    </row>
    <row r="160" spans="1:4" x14ac:dyDescent="0.25">
      <c r="A160" t="str">
        <f t="shared" si="2"/>
        <v>321</v>
      </c>
      <c r="B160" t="s">
        <v>212</v>
      </c>
      <c r="C160">
        <v>4</v>
      </c>
      <c r="D160">
        <v>9.19</v>
      </c>
    </row>
    <row r="161" spans="1:4" x14ac:dyDescent="0.25">
      <c r="A161" t="str">
        <f t="shared" si="2"/>
        <v>SEÇ</v>
      </c>
      <c r="B161" t="s">
        <v>62</v>
      </c>
      <c r="C161">
        <v>225</v>
      </c>
      <c r="D161">
        <v>9.19</v>
      </c>
    </row>
    <row r="162" spans="1:4" x14ac:dyDescent="0.25">
      <c r="A162" t="str">
        <f t="shared" si="2"/>
        <v>CAE</v>
      </c>
      <c r="B162" t="s">
        <v>58</v>
      </c>
      <c r="C162">
        <v>1</v>
      </c>
      <c r="D162">
        <v>9.19</v>
      </c>
    </row>
    <row r="163" spans="1:4" x14ac:dyDescent="0.25">
      <c r="A163" t="str">
        <f t="shared" si="2"/>
        <v>327</v>
      </c>
      <c r="B163" t="s">
        <v>301</v>
      </c>
      <c r="C163">
        <v>2</v>
      </c>
      <c r="D163">
        <v>9.19</v>
      </c>
    </row>
    <row r="164" spans="1:4" x14ac:dyDescent="0.25">
      <c r="A164" t="str">
        <f t="shared" si="2"/>
        <v>326</v>
      </c>
      <c r="B164" t="s">
        <v>214</v>
      </c>
      <c r="C164">
        <v>10</v>
      </c>
      <c r="D164">
        <v>9.19</v>
      </c>
    </row>
    <row r="165" spans="1:4" x14ac:dyDescent="0.25">
      <c r="A165" t="str">
        <f t="shared" si="2"/>
        <v>330</v>
      </c>
      <c r="B165" t="s">
        <v>302</v>
      </c>
      <c r="C165">
        <v>5</v>
      </c>
      <c r="D165">
        <v>9.19</v>
      </c>
    </row>
    <row r="166" spans="1:4" x14ac:dyDescent="0.25">
      <c r="A166" t="str">
        <f t="shared" si="2"/>
        <v>SEA</v>
      </c>
      <c r="B166" t="s">
        <v>61</v>
      </c>
      <c r="C166">
        <v>171</v>
      </c>
      <c r="D166">
        <v>9.19</v>
      </c>
    </row>
    <row r="167" spans="1:4" x14ac:dyDescent="0.25">
      <c r="A167" t="str">
        <f t="shared" si="2"/>
        <v>334</v>
      </c>
      <c r="B167" t="s">
        <v>217</v>
      </c>
      <c r="C167">
        <v>4</v>
      </c>
      <c r="D167">
        <v>9.19</v>
      </c>
    </row>
    <row r="168" spans="1:4" x14ac:dyDescent="0.25">
      <c r="A168" t="str">
        <f t="shared" si="2"/>
        <v>336</v>
      </c>
      <c r="B168" t="s">
        <v>218</v>
      </c>
      <c r="C168">
        <v>1</v>
      </c>
      <c r="D168">
        <v>9.19</v>
      </c>
    </row>
    <row r="169" spans="1:4" x14ac:dyDescent="0.25">
      <c r="A169" t="str">
        <f t="shared" si="2"/>
        <v>339</v>
      </c>
      <c r="B169" t="s">
        <v>219</v>
      </c>
      <c r="C169">
        <v>6</v>
      </c>
      <c r="D169">
        <v>9.19</v>
      </c>
    </row>
    <row r="170" spans="1:4" x14ac:dyDescent="0.25">
      <c r="A170" t="str">
        <f t="shared" si="2"/>
        <v>347</v>
      </c>
      <c r="B170" t="s">
        <v>223</v>
      </c>
      <c r="C170">
        <v>5</v>
      </c>
      <c r="D170">
        <v>9.19</v>
      </c>
    </row>
    <row r="171" spans="1:4" x14ac:dyDescent="0.25">
      <c r="A171" t="str">
        <f t="shared" si="2"/>
        <v>348</v>
      </c>
      <c r="B171" t="s">
        <v>224</v>
      </c>
      <c r="C171">
        <v>5</v>
      </c>
      <c r="D171">
        <v>9.19</v>
      </c>
    </row>
    <row r="172" spans="1:4" x14ac:dyDescent="0.25">
      <c r="A172" t="str">
        <f t="shared" si="2"/>
        <v>350</v>
      </c>
      <c r="B172" t="s">
        <v>225</v>
      </c>
      <c r="C172">
        <v>8</v>
      </c>
      <c r="D172">
        <v>9.19</v>
      </c>
    </row>
    <row r="173" spans="1:4" x14ac:dyDescent="0.25">
      <c r="A173" t="str">
        <f t="shared" si="2"/>
        <v>SEA</v>
      </c>
      <c r="B173" t="s">
        <v>232</v>
      </c>
      <c r="C173">
        <v>20</v>
      </c>
      <c r="D173">
        <v>9.19</v>
      </c>
    </row>
  </sheetData>
  <sortState ref="B2:C870">
    <sortCondition ref="B2:B870"/>
  </sortState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58"/>
  <sheetViews>
    <sheetView workbookViewId="0">
      <selection activeCell="H57" sqref="H57"/>
    </sheetView>
  </sheetViews>
  <sheetFormatPr defaultRowHeight="15" x14ac:dyDescent="0.25"/>
  <cols>
    <col min="1" max="1" width="66.5703125" customWidth="1"/>
    <col min="2" max="2" width="28.42578125" customWidth="1"/>
    <col min="3" max="3" width="14.7109375" hidden="1" customWidth="1"/>
    <col min="4" max="4" width="15.85546875" hidden="1" customWidth="1"/>
    <col min="5" max="5" width="25.42578125" customWidth="1"/>
    <col min="6" max="6" width="12" hidden="1" customWidth="1"/>
    <col min="7" max="7" width="11.42578125" hidden="1" customWidth="1"/>
    <col min="8" max="8" width="15.42578125" customWidth="1"/>
    <col min="9" max="9" width="12.140625" hidden="1" customWidth="1"/>
    <col min="10" max="10" width="10.42578125" hidden="1" customWidth="1"/>
    <col min="11" max="11" width="18.5703125" customWidth="1"/>
    <col min="12" max="12" width="18.140625" hidden="1" customWidth="1"/>
    <col min="13" max="13" width="11.42578125" hidden="1" customWidth="1"/>
    <col min="14" max="14" width="24.5703125" customWidth="1"/>
    <col min="15" max="15" width="11.140625" hidden="1" customWidth="1"/>
    <col min="16" max="16" width="10.85546875" hidden="1" customWidth="1"/>
    <col min="17" max="17" width="16.140625" customWidth="1"/>
    <col min="18" max="18" width="11.42578125" hidden="1" customWidth="1"/>
    <col min="19" max="19" width="0" hidden="1" customWidth="1"/>
    <col min="20" max="20" width="15.28515625" customWidth="1"/>
    <col min="21" max="21" width="11.28515625" hidden="1" customWidth="1"/>
    <col min="22" max="22" width="0" hidden="1" customWidth="1"/>
    <col min="23" max="23" width="16.85546875" customWidth="1"/>
    <col min="24" max="24" width="12.42578125" hidden="1" customWidth="1"/>
    <col min="25" max="25" width="11.140625" hidden="1" customWidth="1"/>
    <col min="26" max="26" width="14.28515625" customWidth="1"/>
    <col min="27" max="27" width="12.42578125" hidden="1" customWidth="1"/>
    <col min="28" max="28" width="12.7109375" hidden="1" customWidth="1"/>
    <col min="29" max="29" width="15.5703125" customWidth="1"/>
    <col min="30" max="30" width="11" hidden="1" customWidth="1"/>
    <col min="31" max="31" width="10.5703125" hidden="1" customWidth="1"/>
    <col min="32" max="32" width="17.42578125" customWidth="1"/>
    <col min="33" max="33" width="12.85546875" hidden="1" customWidth="1"/>
    <col min="34" max="34" width="12.140625" hidden="1" customWidth="1"/>
    <col min="35" max="35" width="19" customWidth="1"/>
    <col min="36" max="36" width="13.85546875" hidden="1" customWidth="1"/>
    <col min="37" max="37" width="11" hidden="1" customWidth="1"/>
    <col min="38" max="38" width="15.140625" customWidth="1"/>
    <col min="39" max="39" width="13.28515625" hidden="1" customWidth="1"/>
    <col min="40" max="40" width="11.5703125" hidden="1" customWidth="1"/>
    <col min="41" max="41" width="16.5703125" customWidth="1"/>
    <col min="42" max="42" width="12.42578125" hidden="1" customWidth="1"/>
    <col min="43" max="43" width="12.5703125" hidden="1" customWidth="1"/>
    <col min="44" max="44" width="12.5703125" customWidth="1"/>
    <col min="45" max="45" width="12.5703125" hidden="1" customWidth="1"/>
    <col min="46" max="46" width="12.28515625" hidden="1" customWidth="1"/>
    <col min="47" max="47" width="12.85546875" customWidth="1"/>
    <col min="48" max="48" width="12.42578125" hidden="1" customWidth="1"/>
    <col min="49" max="49" width="11.28515625" hidden="1" customWidth="1"/>
    <col min="50" max="51" width="14.28515625" customWidth="1"/>
    <col min="52" max="52" width="13.7109375" customWidth="1"/>
    <col min="53" max="53" width="12.42578125" customWidth="1"/>
    <col min="54" max="54" width="14.7109375" customWidth="1"/>
    <col min="55" max="55" width="12.28515625" customWidth="1"/>
    <col min="56" max="56" width="16.28515625" customWidth="1"/>
  </cols>
  <sheetData>
    <row r="1" spans="1:56" ht="32.25" x14ac:dyDescent="0.5">
      <c r="A1" s="34" t="s">
        <v>383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</row>
    <row r="2" spans="1:56" x14ac:dyDescent="0.25">
      <c r="A2" s="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</row>
    <row r="3" spans="1:56" ht="105" x14ac:dyDescent="0.25">
      <c r="A3" s="10" t="s">
        <v>382</v>
      </c>
      <c r="B3" s="11" t="s">
        <v>335</v>
      </c>
      <c r="C3" s="11" t="s">
        <v>227</v>
      </c>
      <c r="D3" s="11" t="s">
        <v>228</v>
      </c>
      <c r="E3" s="11" t="s">
        <v>336</v>
      </c>
      <c r="F3" s="11" t="s">
        <v>0</v>
      </c>
      <c r="G3" s="11" t="s">
        <v>3</v>
      </c>
      <c r="H3" s="11" t="s">
        <v>307</v>
      </c>
      <c r="I3" s="11" t="s">
        <v>0</v>
      </c>
      <c r="J3" s="11" t="s">
        <v>3</v>
      </c>
      <c r="K3" s="11" t="s">
        <v>333</v>
      </c>
      <c r="L3" s="11" t="s">
        <v>0</v>
      </c>
      <c r="M3" s="11" t="s">
        <v>3</v>
      </c>
      <c r="N3" s="11" t="s">
        <v>334</v>
      </c>
      <c r="O3" s="11" t="s">
        <v>0</v>
      </c>
      <c r="P3" s="11" t="s">
        <v>3</v>
      </c>
      <c r="Q3" s="11" t="s">
        <v>342</v>
      </c>
      <c r="R3" s="11" t="s">
        <v>0</v>
      </c>
      <c r="S3" s="11" t="s">
        <v>3</v>
      </c>
      <c r="T3" s="11" t="s">
        <v>350</v>
      </c>
      <c r="U3" s="11" t="s">
        <v>0</v>
      </c>
      <c r="V3" s="11" t="s">
        <v>3</v>
      </c>
      <c r="W3" s="11" t="s">
        <v>355</v>
      </c>
      <c r="X3" s="11" t="s">
        <v>0</v>
      </c>
      <c r="Y3" s="11" t="s">
        <v>3</v>
      </c>
      <c r="Z3" s="11" t="s">
        <v>357</v>
      </c>
      <c r="AA3" s="11" t="s">
        <v>0</v>
      </c>
      <c r="AB3" s="11" t="s">
        <v>3</v>
      </c>
      <c r="AC3" s="11" t="s">
        <v>359</v>
      </c>
      <c r="AD3" s="11" t="s">
        <v>0</v>
      </c>
      <c r="AE3" s="11" t="s">
        <v>3</v>
      </c>
      <c r="AF3" s="11" t="s">
        <v>360</v>
      </c>
      <c r="AG3" s="11" t="s">
        <v>0</v>
      </c>
      <c r="AH3" s="11" t="s">
        <v>3</v>
      </c>
      <c r="AI3" s="11" t="s">
        <v>384</v>
      </c>
      <c r="AJ3" s="11" t="s">
        <v>0</v>
      </c>
      <c r="AK3" s="11" t="s">
        <v>3</v>
      </c>
      <c r="AL3" s="11" t="s">
        <v>385</v>
      </c>
      <c r="AM3" s="11" t="s">
        <v>0</v>
      </c>
      <c r="AN3" s="11" t="s">
        <v>3</v>
      </c>
      <c r="AO3" s="11" t="s">
        <v>386</v>
      </c>
      <c r="AP3" s="11" t="s">
        <v>0</v>
      </c>
      <c r="AQ3" s="11" t="s">
        <v>3</v>
      </c>
      <c r="AR3" s="11" t="s">
        <v>387</v>
      </c>
      <c r="AS3" s="11" t="s">
        <v>0</v>
      </c>
      <c r="AT3" s="11" t="s">
        <v>3</v>
      </c>
      <c r="AU3" s="11" t="s">
        <v>388</v>
      </c>
      <c r="AV3" s="11" t="s">
        <v>0</v>
      </c>
      <c r="AW3" s="11" t="s">
        <v>3</v>
      </c>
      <c r="AX3" s="11" t="s">
        <v>372</v>
      </c>
      <c r="AY3" s="11" t="s">
        <v>373</v>
      </c>
      <c r="AZ3" s="11" t="s">
        <v>374</v>
      </c>
      <c r="BA3" s="11" t="s">
        <v>375</v>
      </c>
      <c r="BB3" s="11" t="s">
        <v>376</v>
      </c>
      <c r="BC3" s="11" t="s">
        <v>377</v>
      </c>
      <c r="BD3" s="11" t="s">
        <v>378</v>
      </c>
    </row>
    <row r="4" spans="1:56" hidden="1" x14ac:dyDescent="0.25">
      <c r="A4" s="18" t="s">
        <v>389</v>
      </c>
      <c r="B4" s="13">
        <v>200009093</v>
      </c>
      <c r="C4" s="14">
        <f>IFERROR(VLOOKUP(LEFT(A4,3),'[1]200009093'!A:D,3,0),0)</f>
        <v>0</v>
      </c>
      <c r="D4" s="15">
        <f>IFERROR(VLOOKUP(LEFT(A4,3),'[1]200009093'!A:D,4,0),0)</f>
        <v>0</v>
      </c>
      <c r="E4" s="13">
        <v>200008980</v>
      </c>
      <c r="F4" s="16">
        <f>IFERROR(VLOOKUP(LEFT(A4,3),'[1]200008980'!A:D,3,0),0)</f>
        <v>0</v>
      </c>
      <c r="G4" s="16">
        <f>IFERROR(VLOOKUP(LEFT(A4,3),'[1]200008980'!A:D,4,0),0)</f>
        <v>0</v>
      </c>
      <c r="H4" s="14">
        <v>200000216</v>
      </c>
      <c r="I4" s="14">
        <f>IFERROR(VLOOKUP(LEFT(A4,3),'[1]200000216'!A:D,3,0),0)</f>
        <v>0</v>
      </c>
      <c r="J4" s="15">
        <f>IFERROR(VLOOKUP(LEFT(A4,3),'[1]200000216'!A:D,4,0),0)</f>
        <v>0</v>
      </c>
      <c r="K4" s="13">
        <v>200008645</v>
      </c>
      <c r="L4" s="14">
        <f>IFERROR(VLOOKUP(LEFT(A4,3),'[1]200008645'!A:D,3,0),0)</f>
        <v>0</v>
      </c>
      <c r="M4" s="15">
        <f>IFERROR(VLOOKUP(LEFT(A4,3),'[1]200008645'!A:D,4,0),0)</f>
        <v>0</v>
      </c>
      <c r="N4" s="13">
        <v>200000149</v>
      </c>
      <c r="O4" s="16">
        <f>IFERROR(VLOOKUP(LEFT(A4,3),'[1]200000149'!A:D,3,0),0)</f>
        <v>6</v>
      </c>
      <c r="P4" s="16">
        <f>IFERROR(VLOOKUP(LEFT(A4,3),'[1]200000149'!A:D,4,0),0)</f>
        <v>0.68</v>
      </c>
      <c r="Q4" s="16">
        <v>200005224</v>
      </c>
      <c r="R4" s="16">
        <f>IFERROR(VLOOKUP(LEFT(A4,3),'[1]200005224'!A:D,3,0),0)</f>
        <v>0</v>
      </c>
      <c r="S4" s="16">
        <f>IFERROR(VLOOKUP(LEFT(A4,3),'[1]200005224'!A:D,4,0),0)</f>
        <v>0</v>
      </c>
      <c r="T4" s="16">
        <v>200009387</v>
      </c>
      <c r="U4" s="16">
        <f>IFERROR(VLOOKUP(LEFT(A4,3),'[1]200009387'!A:D,3,0),0)</f>
        <v>0</v>
      </c>
      <c r="V4" s="16">
        <f>IFERROR(VLOOKUP(LEFT(A4,3),'[1]200009387'!A:D,4,0),0)</f>
        <v>0</v>
      </c>
      <c r="W4" s="16">
        <v>200000329</v>
      </c>
      <c r="X4" s="16">
        <f>IFERROR(VLOOKUP(LEFT(A4,3),'[1]200000329'!A:D,3,0),0)</f>
        <v>0</v>
      </c>
      <c r="Y4" s="16">
        <f>IFERROR(VLOOKUP(LEFT(A4,3),'[1]200000329'!A:D,4,0),0)</f>
        <v>0</v>
      </c>
      <c r="Z4" s="16">
        <v>200002569</v>
      </c>
      <c r="AA4" s="16">
        <f>IFERROR(VLOOKUP(LEFT(A4,3),'[1]200002569'!A:D,3,0),0)</f>
        <v>0</v>
      </c>
      <c r="AB4" s="16">
        <f>IFERROR(VLOOKUP(LEFT(A4,3),'[1]200002569'!A:D,4,0),0)</f>
        <v>0</v>
      </c>
      <c r="AC4" s="16">
        <v>200000321</v>
      </c>
      <c r="AD4" s="16">
        <f>IFERROR(VLOOKUP(LEFT(A4,3),'[1]200000321'!A:D,3,0),0)</f>
        <v>0</v>
      </c>
      <c r="AE4" s="16">
        <f>IFERROR(VLOOKUP(LEFT(A4,3),'[1]200000321'!A:D,4,0),0)</f>
        <v>0</v>
      </c>
      <c r="AF4" s="16">
        <v>200000521</v>
      </c>
      <c r="AG4" s="16">
        <f>IFERROR(VLOOKUP(LEFT(A4,3),'[1]200000521'!A:D,3,0),0)</f>
        <v>10</v>
      </c>
      <c r="AH4" s="16">
        <f>IFERROR(VLOOKUP(LEFT(A4,3),'[1]200000521'!A:D,4,0),0)</f>
        <v>2.99</v>
      </c>
      <c r="AI4" s="16">
        <v>200000739</v>
      </c>
      <c r="AJ4" s="16">
        <f>IFERROR(VLOOKUP(LEFT(A4,3),'[1]200000739'!A:D,3,0),0)</f>
        <v>0</v>
      </c>
      <c r="AK4" s="16">
        <f>IFERROR(VLOOKUP(LEFT(A4,3),'[1]200000739'!A:D,4,0),0)</f>
        <v>0</v>
      </c>
      <c r="AL4" s="16">
        <v>200000738</v>
      </c>
      <c r="AM4" s="16">
        <f>IFERROR(VLOOKUP(LEFT(A4,3),'[1]200000738'!A:D,3,0),0)</f>
        <v>0</v>
      </c>
      <c r="AN4" s="16">
        <f>IFERROR(VLOOKUP(LEFT(A4,3),'[1]200000738'!A:D,4,0),0)</f>
        <v>0</v>
      </c>
      <c r="AO4" s="16">
        <v>200000487</v>
      </c>
      <c r="AP4" s="16">
        <f>IFERROR(VLOOKUP(LEFT(A4,3),'[1]200000487'!A:D,3,0),0)</f>
        <v>0</v>
      </c>
      <c r="AQ4" s="16">
        <f>IFERROR(VLOOKUP(LEFT(A4,3),'[1]200000487'!A:D,4,0),0)</f>
        <v>0</v>
      </c>
      <c r="AR4" s="16">
        <v>200000489</v>
      </c>
      <c r="AS4" s="16">
        <f>IFERROR(VLOOKUP(LEFT(A4,3),'[1]200000489'!A:D,3,0),0)</f>
        <v>0</v>
      </c>
      <c r="AT4" s="16">
        <f>IFERROR(VLOOKUP(LEFT(A4,3),'[1]200000489'!A:D,4,0),0)</f>
        <v>0</v>
      </c>
      <c r="AU4" s="16">
        <v>200004482</v>
      </c>
      <c r="AV4" s="16">
        <f>IFERROR(VLOOKUP(LEFT(A4,3),'[1]200004482'!A:D,3,0),0)</f>
        <v>0</v>
      </c>
      <c r="AW4" s="16">
        <f>IFERROR(VLOOKUP(LEFT(A4,3),'[1]200004482'!A:D,4,0),0)</f>
        <v>0</v>
      </c>
      <c r="AX4" s="17"/>
      <c r="AY4" s="17"/>
      <c r="AZ4" s="17"/>
      <c r="BA4" s="17"/>
      <c r="BB4" s="17"/>
      <c r="BC4" s="17"/>
      <c r="BD4" s="17"/>
    </row>
    <row r="5" spans="1:56" hidden="1" x14ac:dyDescent="0.25">
      <c r="A5" s="18" t="s">
        <v>390</v>
      </c>
      <c r="B5" s="13">
        <v>200009093</v>
      </c>
      <c r="C5" s="14">
        <f>IFERROR(VLOOKUP(LEFT(A5,3),'[1]200009093'!A:D,3,0),0)</f>
        <v>47</v>
      </c>
      <c r="D5" s="15">
        <f>IFERROR(VLOOKUP(LEFT(A5,3),'[1]200009093'!A:D,4,0),0)</f>
        <v>5.59</v>
      </c>
      <c r="E5" s="13">
        <v>200008980</v>
      </c>
      <c r="F5" s="16">
        <f>IFERROR(VLOOKUP(LEFT(A5,3),'[1]200008980'!A:D,3,0),0)</f>
        <v>47</v>
      </c>
      <c r="G5" s="16">
        <f>IFERROR(VLOOKUP(LEFT(A5,3),'[1]200008980'!A:D,4,0),0)</f>
        <v>3.45</v>
      </c>
      <c r="H5" s="14">
        <v>200000216</v>
      </c>
      <c r="I5" s="14">
        <f>IFERROR(VLOOKUP(LEFT(A5,3),'[1]200000216'!A:D,3,0),0)</f>
        <v>32</v>
      </c>
      <c r="J5" s="15">
        <f>IFERROR(VLOOKUP(LEFT(A5,3),'[1]200000216'!A:D,4,0),0)</f>
        <v>1.6</v>
      </c>
      <c r="K5" s="13">
        <v>200008645</v>
      </c>
      <c r="L5" s="14">
        <f>IFERROR(VLOOKUP(LEFT(A5,3),'[1]200008645'!A:D,3,0),0)</f>
        <v>0</v>
      </c>
      <c r="M5" s="15">
        <f>IFERROR(VLOOKUP(LEFT(A5,3),'[1]200008645'!A:D,4,0),0)</f>
        <v>0</v>
      </c>
      <c r="N5" s="13">
        <v>200000149</v>
      </c>
      <c r="O5" s="16">
        <f>IFERROR(VLOOKUP(LEFT(A5,3),'[1]200000149'!A:D,3,0),0)</f>
        <v>32</v>
      </c>
      <c r="P5" s="16">
        <f>IFERROR(VLOOKUP(LEFT(A5,3),'[1]200000149'!A:D,4,0),0)</f>
        <v>0.68</v>
      </c>
      <c r="Q5" s="16">
        <v>200005224</v>
      </c>
      <c r="R5" s="16">
        <f>IFERROR(VLOOKUP(LEFT(A5,3),'[1]200005224'!A:D,3,0),0)</f>
        <v>26</v>
      </c>
      <c r="S5" s="16">
        <f>IFERROR(VLOOKUP(LEFT(A5,3),'[1]200005224'!A:D,4,0),0)</f>
        <v>5.19</v>
      </c>
      <c r="T5" s="16">
        <v>200009387</v>
      </c>
      <c r="U5" s="16">
        <f>IFERROR(VLOOKUP(LEFT(A5,3),'[1]200009387'!A:D,3,0),0)</f>
        <v>0</v>
      </c>
      <c r="V5" s="16">
        <f>IFERROR(VLOOKUP(LEFT(A5,3),'[1]200009387'!A:D,4,0),0)</f>
        <v>0</v>
      </c>
      <c r="W5" s="16">
        <v>200000329</v>
      </c>
      <c r="X5" s="16">
        <f>IFERROR(VLOOKUP(LEFT(A5,3),'[1]200000329'!A:D,3,0),0)</f>
        <v>73</v>
      </c>
      <c r="Y5" s="16">
        <f>IFERROR(VLOOKUP(LEFT(A5,3),'[1]200000329'!A:D,4,0),0)</f>
        <v>3.43</v>
      </c>
      <c r="Z5" s="16">
        <v>200002569</v>
      </c>
      <c r="AA5" s="16">
        <f>IFERROR(VLOOKUP(LEFT(A5,3),'[1]200002569'!A:D,3,0),0)</f>
        <v>3</v>
      </c>
      <c r="AB5" s="16">
        <f>IFERROR(VLOOKUP(LEFT(A5,3),'[1]200002569'!A:D,4,0),0)</f>
        <v>7.92</v>
      </c>
      <c r="AC5" s="16">
        <v>200000321</v>
      </c>
      <c r="AD5" s="16">
        <f>IFERROR(VLOOKUP(LEFT(A5,3),'[1]200000321'!A:D,3,0),0)</f>
        <v>2</v>
      </c>
      <c r="AE5" s="16">
        <f>IFERROR(VLOOKUP(LEFT(A5,3),'[1]200000321'!A:D,4,0),0)</f>
        <v>12.95</v>
      </c>
      <c r="AF5" s="16">
        <v>200000521</v>
      </c>
      <c r="AG5" s="16">
        <f>IFERROR(VLOOKUP(LEFT(A5,3),'[1]200000521'!A:D,3,0),0)</f>
        <v>36</v>
      </c>
      <c r="AH5" s="16">
        <f>IFERROR(VLOOKUP(LEFT(A5,3),'[1]200000521'!A:D,4,0),0)</f>
        <v>2.99</v>
      </c>
      <c r="AI5" s="16">
        <v>200000739</v>
      </c>
      <c r="AJ5" s="16">
        <f>IFERROR(VLOOKUP(LEFT(A5,3),'[1]200000739'!A:D,3,0),0)</f>
        <v>4</v>
      </c>
      <c r="AK5" s="16">
        <f>IFERROR(VLOOKUP(LEFT(A5,3),'[1]200000739'!A:D,4,0),0)</f>
        <v>27.47</v>
      </c>
      <c r="AL5" s="16">
        <v>200000738</v>
      </c>
      <c r="AM5" s="16">
        <f>IFERROR(VLOOKUP(LEFT(A5,3),'[1]200000738'!A:D,3,0),0)</f>
        <v>3</v>
      </c>
      <c r="AN5" s="16">
        <f>IFERROR(VLOOKUP(LEFT(A5,3),'[1]200000738'!A:D,4,0),0)</f>
        <v>9.19</v>
      </c>
      <c r="AO5" s="16">
        <v>200000487</v>
      </c>
      <c r="AP5" s="16">
        <f>IFERROR(VLOOKUP(LEFT(A5,3),'[1]200000487'!A:D,3,0),0)</f>
        <v>0</v>
      </c>
      <c r="AQ5" s="16">
        <f>IFERROR(VLOOKUP(LEFT(A5,3),'[1]200000487'!A:D,4,0),0)</f>
        <v>0</v>
      </c>
      <c r="AR5" s="16">
        <v>200000489</v>
      </c>
      <c r="AS5" s="16">
        <f>IFERROR(VLOOKUP(LEFT(A5,3),'[1]200000489'!A:D,3,0),0)</f>
        <v>0</v>
      </c>
      <c r="AT5" s="16">
        <f>IFERROR(VLOOKUP(LEFT(A5,3),'[1]200000489'!A:D,4,0),0)</f>
        <v>0</v>
      </c>
      <c r="AU5" s="16">
        <v>200004482</v>
      </c>
      <c r="AV5" s="16">
        <f>IFERROR(VLOOKUP(LEFT(A5,3),'[1]200004482'!A:D,3,0),0)</f>
        <v>0</v>
      </c>
      <c r="AW5" s="16">
        <f>IFERROR(VLOOKUP(LEFT(A5,3),'[1]200004482'!A:D,4,0),0)</f>
        <v>0</v>
      </c>
      <c r="AX5" s="17"/>
      <c r="AY5" s="17"/>
      <c r="AZ5" s="17"/>
      <c r="BA5" s="17"/>
      <c r="BB5" s="17"/>
      <c r="BC5" s="17"/>
      <c r="BD5" s="17"/>
    </row>
    <row r="6" spans="1:56" hidden="1" x14ac:dyDescent="0.25">
      <c r="A6" s="18" t="s">
        <v>391</v>
      </c>
      <c r="B6" s="13">
        <v>200009093</v>
      </c>
      <c r="C6" s="14">
        <f>IFERROR(VLOOKUP(LEFT(A6,3),'[1]200009093'!A:D,3,0),0)</f>
        <v>0</v>
      </c>
      <c r="D6" s="15">
        <f>IFERROR(VLOOKUP(LEFT(A6,3),'[1]200009093'!A:D,4,0),0)</f>
        <v>0</v>
      </c>
      <c r="E6" s="13">
        <v>200008980</v>
      </c>
      <c r="F6" s="16">
        <f>IFERROR(VLOOKUP(LEFT(A6,3),'[1]200008980'!A:D,3,0),0)</f>
        <v>8</v>
      </c>
      <c r="G6" s="16">
        <f>IFERROR(VLOOKUP(LEFT(A6,3),'[1]200008980'!A:D,4,0),0)</f>
        <v>3.45</v>
      </c>
      <c r="H6" s="14">
        <v>200000216</v>
      </c>
      <c r="I6" s="14">
        <f>IFERROR(VLOOKUP(LEFT(A6,3),'[1]200000216'!A:D,3,0),0)</f>
        <v>7</v>
      </c>
      <c r="J6" s="15">
        <f>IFERROR(VLOOKUP(LEFT(A6,3),'[1]200000216'!A:D,4,0),0)</f>
        <v>1.6</v>
      </c>
      <c r="K6" s="13">
        <v>200008645</v>
      </c>
      <c r="L6" s="14">
        <f>IFERROR(VLOOKUP(LEFT(A6,3),'[1]200008645'!A:D,3,0),0)</f>
        <v>0</v>
      </c>
      <c r="M6" s="15">
        <f>IFERROR(VLOOKUP(LEFT(A6,3),'[1]200008645'!A:D,4,0),0)</f>
        <v>0</v>
      </c>
      <c r="N6" s="13">
        <v>200000149</v>
      </c>
      <c r="O6" s="16">
        <f>IFERROR(VLOOKUP(LEFT(A6,3),'[1]200000149'!A:D,3,0),0)</f>
        <v>5</v>
      </c>
      <c r="P6" s="16">
        <f>IFERROR(VLOOKUP(LEFT(A6,3),'[1]200000149'!A:D,4,0),0)</f>
        <v>0.68</v>
      </c>
      <c r="Q6" s="16">
        <v>200005224</v>
      </c>
      <c r="R6" s="16">
        <f>IFERROR(VLOOKUP(LEFT(A6,3),'[1]200005224'!A:D,3,0),0)</f>
        <v>8</v>
      </c>
      <c r="S6" s="16">
        <f>IFERROR(VLOOKUP(LEFT(A6,3),'[1]200005224'!A:D,4,0),0)</f>
        <v>5.19</v>
      </c>
      <c r="T6" s="16">
        <v>200009387</v>
      </c>
      <c r="U6" s="16">
        <f>IFERROR(VLOOKUP(LEFT(A6,3),'[1]200009387'!A:D,3,0),0)</f>
        <v>0</v>
      </c>
      <c r="V6" s="16">
        <f>IFERROR(VLOOKUP(LEFT(A6,3),'[1]200009387'!A:D,4,0),0)</f>
        <v>0</v>
      </c>
      <c r="W6" s="16">
        <v>200000329</v>
      </c>
      <c r="X6" s="16">
        <f>IFERROR(VLOOKUP(LEFT(A6,3),'[1]200000329'!A:D,3,0),0)</f>
        <v>7</v>
      </c>
      <c r="Y6" s="16">
        <f>IFERROR(VLOOKUP(LEFT(A6,3),'[1]200000329'!A:D,4,0),0)</f>
        <v>3.43</v>
      </c>
      <c r="Z6" s="16">
        <v>200002569</v>
      </c>
      <c r="AA6" s="16">
        <f>IFERROR(VLOOKUP(LEFT(A6,3),'[1]200002569'!A:D,3,0),0)</f>
        <v>0</v>
      </c>
      <c r="AB6" s="16">
        <f>IFERROR(VLOOKUP(LEFT(A6,3),'[1]200002569'!A:D,4,0),0)</f>
        <v>0</v>
      </c>
      <c r="AC6" s="16">
        <v>200000321</v>
      </c>
      <c r="AD6" s="16">
        <f>IFERROR(VLOOKUP(LEFT(A6,3),'[1]200000321'!A:D,3,0),0)</f>
        <v>1</v>
      </c>
      <c r="AE6" s="16">
        <f>IFERROR(VLOOKUP(LEFT(A6,3),'[1]200000321'!A:D,4,0),0)</f>
        <v>12.95</v>
      </c>
      <c r="AF6" s="16">
        <v>200000521</v>
      </c>
      <c r="AG6" s="16">
        <f>IFERROR(VLOOKUP(LEFT(A6,3),'[1]200000521'!A:D,3,0),0)</f>
        <v>17</v>
      </c>
      <c r="AH6" s="16">
        <f>IFERROR(VLOOKUP(LEFT(A6,3),'[1]200000521'!A:D,4,0),0)</f>
        <v>2.99</v>
      </c>
      <c r="AI6" s="16">
        <v>200000739</v>
      </c>
      <c r="AJ6" s="16">
        <f>IFERROR(VLOOKUP(LEFT(A6,3),'[1]200000739'!A:D,3,0),0)</f>
        <v>0</v>
      </c>
      <c r="AK6" s="16">
        <f>IFERROR(VLOOKUP(LEFT(A6,3),'[1]200000739'!A:D,4,0),0)</f>
        <v>0</v>
      </c>
      <c r="AL6" s="16">
        <v>200000738</v>
      </c>
      <c r="AM6" s="16">
        <f>IFERROR(VLOOKUP(LEFT(A6,3),'[1]200000738'!A:D,3,0),0)</f>
        <v>0</v>
      </c>
      <c r="AN6" s="16">
        <f>IFERROR(VLOOKUP(LEFT(A6,3),'[1]200000738'!A:D,4,0),0)</f>
        <v>0</v>
      </c>
      <c r="AO6" s="16">
        <v>200000487</v>
      </c>
      <c r="AP6" s="16">
        <f>IFERROR(VLOOKUP(LEFT(A6,3),'[1]200000487'!A:D,3,0),0)</f>
        <v>0</v>
      </c>
      <c r="AQ6" s="16">
        <f>IFERROR(VLOOKUP(LEFT(A6,3),'[1]200000487'!A:D,4,0),0)</f>
        <v>0</v>
      </c>
      <c r="AR6" s="16">
        <v>200000489</v>
      </c>
      <c r="AS6" s="16">
        <f>IFERROR(VLOOKUP(LEFT(A6,3),'[1]200000489'!A:D,3,0),0)</f>
        <v>0</v>
      </c>
      <c r="AT6" s="16">
        <f>IFERROR(VLOOKUP(LEFT(A6,3),'[1]200000489'!A:D,4,0),0)</f>
        <v>0</v>
      </c>
      <c r="AU6" s="16">
        <v>200004482</v>
      </c>
      <c r="AV6" s="16">
        <f>IFERROR(VLOOKUP(LEFT(A6,3),'[1]200004482'!A:D,3,0),0)</f>
        <v>0</v>
      </c>
      <c r="AW6" s="16">
        <f>IFERROR(VLOOKUP(LEFT(A6,3),'[1]200004482'!A:D,4,0),0)</f>
        <v>0</v>
      </c>
      <c r="AX6" s="17"/>
      <c r="AY6" s="17"/>
      <c r="AZ6" s="17"/>
      <c r="BA6" s="17"/>
      <c r="BB6" s="17"/>
      <c r="BC6" s="17"/>
      <c r="BD6" s="17"/>
    </row>
    <row r="7" spans="1:56" hidden="1" x14ac:dyDescent="0.25">
      <c r="A7" s="18" t="s">
        <v>392</v>
      </c>
      <c r="B7" s="13">
        <v>200009093</v>
      </c>
      <c r="C7" s="14">
        <f>IFERROR(VLOOKUP(LEFT(A7,3),'[1]200009093'!A:D,3,0),0)</f>
        <v>5</v>
      </c>
      <c r="D7" s="15">
        <f>IFERROR(VLOOKUP(LEFT(A7,3),'[1]200009093'!A:D,4,0),0)</f>
        <v>5.59</v>
      </c>
      <c r="E7" s="13">
        <v>200008980</v>
      </c>
      <c r="F7" s="16">
        <f>IFERROR(VLOOKUP(LEFT(A7,3),'[1]200008980'!A:D,3,0),0)</f>
        <v>3</v>
      </c>
      <c r="G7" s="16">
        <f>IFERROR(VLOOKUP(LEFT(A7,3),'[1]200008980'!A:D,4,0),0)</f>
        <v>3.45</v>
      </c>
      <c r="H7" s="14">
        <v>200000216</v>
      </c>
      <c r="I7" s="14">
        <f>IFERROR(VLOOKUP(LEFT(A7,3),'[1]200000216'!A:D,3,0),0)</f>
        <v>13</v>
      </c>
      <c r="J7" s="15">
        <f>IFERROR(VLOOKUP(LEFT(A7,3),'[1]200000216'!A:D,4,0),0)</f>
        <v>1.6</v>
      </c>
      <c r="K7" s="13">
        <v>200008645</v>
      </c>
      <c r="L7" s="14">
        <f>IFERROR(VLOOKUP(LEFT(A7,3),'[1]200008645'!A:D,3,0),0)</f>
        <v>0</v>
      </c>
      <c r="M7" s="15">
        <f>IFERROR(VLOOKUP(LEFT(A7,3),'[1]200008645'!A:D,4,0),0)</f>
        <v>0</v>
      </c>
      <c r="N7" s="13">
        <v>200000149</v>
      </c>
      <c r="O7" s="16">
        <f>IFERROR(VLOOKUP(LEFT(A7,3),'[1]200000149'!A:D,3,0),0)</f>
        <v>11</v>
      </c>
      <c r="P7" s="16">
        <f>IFERROR(VLOOKUP(LEFT(A7,3),'[1]200000149'!A:D,4,0),0)</f>
        <v>0.68</v>
      </c>
      <c r="Q7" s="16">
        <v>200005224</v>
      </c>
      <c r="R7" s="16">
        <f>IFERROR(VLOOKUP(LEFT(A7,3),'[1]200005224'!A:D,3,0),0)</f>
        <v>3</v>
      </c>
      <c r="S7" s="16">
        <f>IFERROR(VLOOKUP(LEFT(A7,3),'[1]200005224'!A:D,4,0),0)</f>
        <v>5.19</v>
      </c>
      <c r="T7" s="16">
        <v>200009387</v>
      </c>
      <c r="U7" s="16">
        <f>IFERROR(VLOOKUP(LEFT(A7,3),'[1]200009387'!A:D,3,0),0)</f>
        <v>1</v>
      </c>
      <c r="V7" s="16">
        <f>IFERROR(VLOOKUP(LEFT(A7,3),'[1]200009387'!A:D,4,0),0)</f>
        <v>8.2100000000000009</v>
      </c>
      <c r="W7" s="16">
        <v>200000329</v>
      </c>
      <c r="X7" s="16">
        <f>IFERROR(VLOOKUP(LEFT(A7,3),'[1]200000329'!A:D,3,0),0)</f>
        <v>10</v>
      </c>
      <c r="Y7" s="16">
        <f>IFERROR(VLOOKUP(LEFT(A7,3),'[1]200000329'!A:D,4,0),0)</f>
        <v>3.43</v>
      </c>
      <c r="Z7" s="16">
        <v>200002569</v>
      </c>
      <c r="AA7" s="16">
        <f>IFERROR(VLOOKUP(LEFT(A7,3),'[1]200002569'!A:D,3,0),0)</f>
        <v>1</v>
      </c>
      <c r="AB7" s="16">
        <f>IFERROR(VLOOKUP(LEFT(A7,3),'[1]200002569'!A:D,4,0),0)</f>
        <v>7.92</v>
      </c>
      <c r="AC7" s="16">
        <v>200000321</v>
      </c>
      <c r="AD7" s="16">
        <f>IFERROR(VLOOKUP(LEFT(A7,3),'[1]200000321'!A:D,3,0),0)</f>
        <v>2</v>
      </c>
      <c r="AE7" s="16">
        <f>IFERROR(VLOOKUP(LEFT(A7,3),'[1]200000321'!A:D,4,0),0)</f>
        <v>12.95</v>
      </c>
      <c r="AF7" s="16">
        <v>200000521</v>
      </c>
      <c r="AG7" s="16">
        <f>IFERROR(VLOOKUP(LEFT(A7,3),'[1]200000521'!A:D,3,0),0)</f>
        <v>8</v>
      </c>
      <c r="AH7" s="16">
        <f>IFERROR(VLOOKUP(LEFT(A7,3),'[1]200000521'!A:D,4,0),0)</f>
        <v>2.99</v>
      </c>
      <c r="AI7" s="16">
        <v>200000739</v>
      </c>
      <c r="AJ7" s="16">
        <f>IFERROR(VLOOKUP(LEFT(A7,3),'[1]200000739'!A:D,3,0),0)</f>
        <v>0</v>
      </c>
      <c r="AK7" s="16">
        <f>IFERROR(VLOOKUP(LEFT(A7,3),'[1]200000739'!A:D,4,0),0)</f>
        <v>0</v>
      </c>
      <c r="AL7" s="16">
        <v>200000738</v>
      </c>
      <c r="AM7" s="16">
        <f>IFERROR(VLOOKUP(LEFT(A7,3),'[1]200000738'!A:D,3,0),0)</f>
        <v>3</v>
      </c>
      <c r="AN7" s="16">
        <f>IFERROR(VLOOKUP(LEFT(A7,3),'[1]200000738'!A:D,4,0),0)</f>
        <v>9.19</v>
      </c>
      <c r="AO7" s="16">
        <v>200000487</v>
      </c>
      <c r="AP7" s="16">
        <f>IFERROR(VLOOKUP(LEFT(A7,3),'[1]200000487'!A:D,3,0),0)</f>
        <v>0</v>
      </c>
      <c r="AQ7" s="16">
        <f>IFERROR(VLOOKUP(LEFT(A7,3),'[1]200000487'!A:D,4,0),0)</f>
        <v>0</v>
      </c>
      <c r="AR7" s="16">
        <v>200000489</v>
      </c>
      <c r="AS7" s="16">
        <f>IFERROR(VLOOKUP(LEFT(A7,3),'[1]200000489'!A:D,3,0),0)</f>
        <v>7</v>
      </c>
      <c r="AT7" s="16">
        <f>IFERROR(VLOOKUP(LEFT(A7,3),'[1]200000489'!A:D,4,0),0)</f>
        <v>5.8</v>
      </c>
      <c r="AU7" s="16">
        <v>200004482</v>
      </c>
      <c r="AV7" s="16">
        <f>IFERROR(VLOOKUP(LEFT(A7,3),'[1]200004482'!A:D,3,0),0)</f>
        <v>3</v>
      </c>
      <c r="AW7" s="16">
        <f>IFERROR(VLOOKUP(LEFT(A7,3),'[1]200004482'!A:D,4,0),0)</f>
        <v>5.69</v>
      </c>
      <c r="AX7" s="17"/>
      <c r="AY7" s="17"/>
      <c r="AZ7" s="17"/>
      <c r="BA7" s="17"/>
      <c r="BB7" s="17"/>
      <c r="BC7" s="17"/>
      <c r="BD7" s="17"/>
    </row>
    <row r="8" spans="1:56" hidden="1" x14ac:dyDescent="0.25">
      <c r="A8" s="18" t="s">
        <v>393</v>
      </c>
      <c r="B8" s="13">
        <v>200009093</v>
      </c>
      <c r="C8" s="14">
        <f>IFERROR(VLOOKUP(LEFT(A8,3),'[1]200009093'!A:D,3,0),0)</f>
        <v>4</v>
      </c>
      <c r="D8" s="15">
        <f>IFERROR(VLOOKUP(LEFT(A8,3),'[1]200009093'!A:D,4,0),0)</f>
        <v>5.59</v>
      </c>
      <c r="E8" s="13">
        <v>200008980</v>
      </c>
      <c r="F8" s="16">
        <f>IFERROR(VLOOKUP(LEFT(A8,3),'[1]200008980'!A:D,3,0),0)</f>
        <v>0</v>
      </c>
      <c r="G8" s="16">
        <f>IFERROR(VLOOKUP(LEFT(A8,3),'[1]200008980'!A:D,4,0),0)</f>
        <v>0</v>
      </c>
      <c r="H8" s="14">
        <v>200000216</v>
      </c>
      <c r="I8" s="14">
        <f>IFERROR(VLOOKUP(LEFT(A8,3),'[1]200000216'!A:D,3,0),0)</f>
        <v>4</v>
      </c>
      <c r="J8" s="15">
        <f>IFERROR(VLOOKUP(LEFT(A8,3),'[1]200000216'!A:D,4,0),0)</f>
        <v>1.6</v>
      </c>
      <c r="K8" s="13">
        <v>200008645</v>
      </c>
      <c r="L8" s="14">
        <f>IFERROR(VLOOKUP(LEFT(A8,3),'[1]200008645'!A:D,3,0),0)</f>
        <v>0</v>
      </c>
      <c r="M8" s="15">
        <f>IFERROR(VLOOKUP(LEFT(A8,3),'[1]200008645'!A:D,4,0),0)</f>
        <v>0</v>
      </c>
      <c r="N8" s="13">
        <v>200000149</v>
      </c>
      <c r="O8" s="16">
        <f>IFERROR(VLOOKUP(LEFT(A8,3),'[1]200000149'!A:D,3,0),0)</f>
        <v>6</v>
      </c>
      <c r="P8" s="16">
        <f>IFERROR(VLOOKUP(LEFT(A8,3),'[1]200000149'!A:D,4,0),0)</f>
        <v>0.68</v>
      </c>
      <c r="Q8" s="16">
        <v>200005224</v>
      </c>
      <c r="R8" s="16">
        <f>IFERROR(VLOOKUP(LEFT(A8,3),'[1]200005224'!A:D,3,0),0)</f>
        <v>0</v>
      </c>
      <c r="S8" s="16">
        <f>IFERROR(VLOOKUP(LEFT(A8,3),'[1]200005224'!A:D,4,0),0)</f>
        <v>0</v>
      </c>
      <c r="T8" s="16">
        <v>200009387</v>
      </c>
      <c r="U8" s="16">
        <f>IFERROR(VLOOKUP(LEFT(A8,3),'[1]200009387'!A:D,3,0),0)</f>
        <v>0</v>
      </c>
      <c r="V8" s="16">
        <f>IFERROR(VLOOKUP(LEFT(A8,3),'[1]200009387'!A:D,4,0),0)</f>
        <v>0</v>
      </c>
      <c r="W8" s="16">
        <v>200000329</v>
      </c>
      <c r="X8" s="16">
        <f>IFERROR(VLOOKUP(LEFT(A8,3),'[1]200000329'!A:D,3,0),0)</f>
        <v>0</v>
      </c>
      <c r="Y8" s="16">
        <f>IFERROR(VLOOKUP(LEFT(A8,3),'[1]200000329'!A:D,4,0),0)</f>
        <v>0</v>
      </c>
      <c r="Z8" s="16">
        <v>200002569</v>
      </c>
      <c r="AA8" s="16">
        <f>IFERROR(VLOOKUP(LEFT(A8,3),'[1]200002569'!A:D,3,0),0)</f>
        <v>0</v>
      </c>
      <c r="AB8" s="16">
        <f>IFERROR(VLOOKUP(LEFT(A8,3),'[1]200002569'!A:D,4,0),0)</f>
        <v>0</v>
      </c>
      <c r="AC8" s="16">
        <v>200000321</v>
      </c>
      <c r="AD8" s="16">
        <f>IFERROR(VLOOKUP(LEFT(A8,3),'[1]200000321'!A:D,3,0),0)</f>
        <v>0</v>
      </c>
      <c r="AE8" s="16">
        <f>IFERROR(VLOOKUP(LEFT(A8,3),'[1]200000321'!A:D,4,0),0)</f>
        <v>0</v>
      </c>
      <c r="AF8" s="16">
        <v>200000521</v>
      </c>
      <c r="AG8" s="16">
        <f>IFERROR(VLOOKUP(LEFT(A8,3),'[1]200000521'!A:D,3,0),0)</f>
        <v>2</v>
      </c>
      <c r="AH8" s="16">
        <f>IFERROR(VLOOKUP(LEFT(A8,3),'[1]200000521'!A:D,4,0),0)</f>
        <v>2.99</v>
      </c>
      <c r="AI8" s="16">
        <v>200000739</v>
      </c>
      <c r="AJ8" s="16">
        <f>IFERROR(VLOOKUP(LEFT(A8,3),'[1]200000739'!A:D,3,0),0)</f>
        <v>0</v>
      </c>
      <c r="AK8" s="16">
        <f>IFERROR(VLOOKUP(LEFT(A8,3),'[1]200000739'!A:D,4,0),0)</f>
        <v>0</v>
      </c>
      <c r="AL8" s="16">
        <v>200000738</v>
      </c>
      <c r="AM8" s="16">
        <f>IFERROR(VLOOKUP(LEFT(A8,3),'[1]200000738'!A:D,3,0),0)</f>
        <v>1</v>
      </c>
      <c r="AN8" s="16">
        <f>IFERROR(VLOOKUP(LEFT(A8,3),'[1]200000738'!A:D,4,0),0)</f>
        <v>9.19</v>
      </c>
      <c r="AO8" s="16">
        <v>200000487</v>
      </c>
      <c r="AP8" s="16">
        <f>IFERROR(VLOOKUP(LEFT(A8,3),'[1]200000487'!A:D,3,0),0)</f>
        <v>0</v>
      </c>
      <c r="AQ8" s="16">
        <f>IFERROR(VLOOKUP(LEFT(A8,3),'[1]200000487'!A:D,4,0),0)</f>
        <v>0</v>
      </c>
      <c r="AR8" s="16">
        <v>200000489</v>
      </c>
      <c r="AS8" s="16">
        <f>IFERROR(VLOOKUP(LEFT(A8,3),'[1]200000489'!A:D,3,0),0)</f>
        <v>0</v>
      </c>
      <c r="AT8" s="16">
        <f>IFERROR(VLOOKUP(LEFT(A8,3),'[1]200000489'!A:D,4,0),0)</f>
        <v>0</v>
      </c>
      <c r="AU8" s="16">
        <v>200004482</v>
      </c>
      <c r="AV8" s="16">
        <f>IFERROR(VLOOKUP(LEFT(A8,3),'[1]200004482'!A:D,3,0),0)</f>
        <v>0</v>
      </c>
      <c r="AW8" s="16">
        <f>IFERROR(VLOOKUP(LEFT(A8,3),'[1]200004482'!A:D,4,0),0)</f>
        <v>0</v>
      </c>
      <c r="AX8" s="17"/>
      <c r="AY8" s="17"/>
      <c r="AZ8" s="17"/>
      <c r="BA8" s="17"/>
      <c r="BB8" s="17"/>
      <c r="BC8" s="17"/>
      <c r="BD8" s="17"/>
    </row>
    <row r="9" spans="1:56" hidden="1" x14ac:dyDescent="0.25">
      <c r="A9" s="18" t="s">
        <v>394</v>
      </c>
      <c r="B9" s="13">
        <v>200009093</v>
      </c>
      <c r="C9" s="14">
        <f>IFERROR(VLOOKUP(LEFT(A9,3),'[1]200009093'!A:D,3,0),0)</f>
        <v>0</v>
      </c>
      <c r="D9" s="15">
        <f>IFERROR(VLOOKUP(LEFT(A9,3),'[1]200009093'!A:D,4,0),0)</f>
        <v>0</v>
      </c>
      <c r="E9" s="13">
        <v>200008980</v>
      </c>
      <c r="F9" s="16">
        <f>IFERROR(VLOOKUP(LEFT(A9,3),'[1]200008980'!A:D,3,0),0)</f>
        <v>14</v>
      </c>
      <c r="G9" s="16">
        <f>IFERROR(VLOOKUP(LEFT(A9,3),'[1]200008980'!A:D,4,0),0)</f>
        <v>3.45</v>
      </c>
      <c r="H9" s="14">
        <v>200000216</v>
      </c>
      <c r="I9" s="14">
        <f>IFERROR(VLOOKUP(LEFT(A9,3),'[1]200000216'!A:D,3,0),0)</f>
        <v>6</v>
      </c>
      <c r="J9" s="15">
        <f>IFERROR(VLOOKUP(LEFT(A9,3),'[1]200000216'!A:D,4,0),0)</f>
        <v>1.6</v>
      </c>
      <c r="K9" s="13">
        <v>200008645</v>
      </c>
      <c r="L9" s="14">
        <f>IFERROR(VLOOKUP(LEFT(A9,3),'[1]200008645'!A:D,3,0),0)</f>
        <v>0</v>
      </c>
      <c r="M9" s="15">
        <f>IFERROR(VLOOKUP(LEFT(A9,3),'[1]200008645'!A:D,4,0),0)</f>
        <v>0</v>
      </c>
      <c r="N9" s="13">
        <v>200000149</v>
      </c>
      <c r="O9" s="16">
        <f>IFERROR(VLOOKUP(LEFT(A9,3),'[1]200000149'!A:D,3,0),0)</f>
        <v>15</v>
      </c>
      <c r="P9" s="16">
        <f>IFERROR(VLOOKUP(LEFT(A9,3),'[1]200000149'!A:D,4,0),0)</f>
        <v>0.68</v>
      </c>
      <c r="Q9" s="16">
        <v>200005224</v>
      </c>
      <c r="R9" s="16">
        <f>IFERROR(VLOOKUP(LEFT(A9,3),'[1]200005224'!A:D,3,0),0)</f>
        <v>3</v>
      </c>
      <c r="S9" s="16">
        <f>IFERROR(VLOOKUP(LEFT(A9,3),'[1]200005224'!A:D,4,0),0)</f>
        <v>5.19</v>
      </c>
      <c r="T9" s="16">
        <v>200009387</v>
      </c>
      <c r="U9" s="16">
        <f>IFERROR(VLOOKUP(LEFT(A9,3),'[1]200009387'!A:D,3,0),0)</f>
        <v>6</v>
      </c>
      <c r="V9" s="16">
        <f>IFERROR(VLOOKUP(LEFT(A9,3),'[1]200009387'!A:D,4,0),0)</f>
        <v>8.2100000000000009</v>
      </c>
      <c r="W9" s="16">
        <v>200000329</v>
      </c>
      <c r="X9" s="16">
        <f>IFERROR(VLOOKUP(LEFT(A9,3),'[1]200000329'!A:D,3,0),0)</f>
        <v>10</v>
      </c>
      <c r="Y9" s="16">
        <f>IFERROR(VLOOKUP(LEFT(A9,3),'[1]200000329'!A:D,4,0),0)</f>
        <v>3.43</v>
      </c>
      <c r="Z9" s="16">
        <v>200002569</v>
      </c>
      <c r="AA9" s="16">
        <f>IFERROR(VLOOKUP(LEFT(A9,3),'[1]200002569'!A:D,3,0),0)</f>
        <v>0</v>
      </c>
      <c r="AB9" s="16">
        <f>IFERROR(VLOOKUP(LEFT(A9,3),'[1]200002569'!A:D,4,0),0)</f>
        <v>0</v>
      </c>
      <c r="AC9" s="16">
        <v>200000321</v>
      </c>
      <c r="AD9" s="16">
        <f>IFERROR(VLOOKUP(LEFT(A9,3),'[1]200000321'!A:D,3,0),0)</f>
        <v>0</v>
      </c>
      <c r="AE9" s="16">
        <f>IFERROR(VLOOKUP(LEFT(A9,3),'[1]200000321'!A:D,4,0),0)</f>
        <v>0</v>
      </c>
      <c r="AF9" s="16">
        <v>200000521</v>
      </c>
      <c r="AG9" s="16">
        <f>IFERROR(VLOOKUP(LEFT(A9,3),'[1]200000521'!A:D,3,0),0)</f>
        <v>8</v>
      </c>
      <c r="AH9" s="16">
        <f>IFERROR(VLOOKUP(LEFT(A9,3),'[1]200000521'!A:D,4,0),0)</f>
        <v>2.99</v>
      </c>
      <c r="AI9" s="16">
        <v>200000739</v>
      </c>
      <c r="AJ9" s="16">
        <f>IFERROR(VLOOKUP(LEFT(A9,3),'[1]200000739'!A:D,3,0),0)</f>
        <v>0</v>
      </c>
      <c r="AK9" s="16">
        <f>IFERROR(VLOOKUP(LEFT(A9,3),'[1]200000739'!A:D,4,0),0)</f>
        <v>0</v>
      </c>
      <c r="AL9" s="16">
        <v>200000738</v>
      </c>
      <c r="AM9" s="16">
        <f>IFERROR(VLOOKUP(LEFT(A9,3),'[1]200000738'!A:D,3,0),0)</f>
        <v>6</v>
      </c>
      <c r="AN9" s="16">
        <f>IFERROR(VLOOKUP(LEFT(A9,3),'[1]200000738'!A:D,4,0),0)</f>
        <v>9.19</v>
      </c>
      <c r="AO9" s="16">
        <v>200000487</v>
      </c>
      <c r="AP9" s="16">
        <f>IFERROR(VLOOKUP(LEFT(A9,3),'[1]200000487'!A:D,3,0),0)</f>
        <v>0</v>
      </c>
      <c r="AQ9" s="16">
        <f>IFERROR(VLOOKUP(LEFT(A9,3),'[1]200000487'!A:D,4,0),0)</f>
        <v>0</v>
      </c>
      <c r="AR9" s="16">
        <v>200000489</v>
      </c>
      <c r="AS9" s="16">
        <f>IFERROR(VLOOKUP(LEFT(A9,3),'[1]200000489'!A:D,3,0),0)</f>
        <v>0</v>
      </c>
      <c r="AT9" s="16">
        <f>IFERROR(VLOOKUP(LEFT(A9,3),'[1]200000489'!A:D,4,0),0)</f>
        <v>0</v>
      </c>
      <c r="AU9" s="16">
        <v>200004482</v>
      </c>
      <c r="AV9" s="16">
        <f>IFERROR(VLOOKUP(LEFT(A9,3),'[1]200004482'!A:D,3,0),0)</f>
        <v>0</v>
      </c>
      <c r="AW9" s="16">
        <f>IFERROR(VLOOKUP(LEFT(A9,3),'[1]200004482'!A:D,4,0),0)</f>
        <v>0</v>
      </c>
      <c r="AX9" s="17"/>
      <c r="AY9" s="17"/>
      <c r="AZ9" s="17"/>
      <c r="BA9" s="17"/>
      <c r="BB9" s="17"/>
      <c r="BC9" s="17"/>
      <c r="BD9" s="17"/>
    </row>
    <row r="10" spans="1:56" hidden="1" x14ac:dyDescent="0.25">
      <c r="A10" s="18" t="s">
        <v>395</v>
      </c>
      <c r="B10" s="13">
        <v>200009093</v>
      </c>
      <c r="C10" s="14">
        <f>IFERROR(VLOOKUP(LEFT(A10,3),'[1]200009093'!A:D,3,0),0)</f>
        <v>6</v>
      </c>
      <c r="D10" s="15">
        <f>IFERROR(VLOOKUP(LEFT(A10,3),'[1]200009093'!A:D,4,0),0)</f>
        <v>5.59</v>
      </c>
      <c r="E10" s="13">
        <v>200008980</v>
      </c>
      <c r="F10" s="16">
        <f>IFERROR(VLOOKUP(LEFT(A10,3),'[1]200008980'!A:D,3,0),0)</f>
        <v>3</v>
      </c>
      <c r="G10" s="16">
        <f>IFERROR(VLOOKUP(LEFT(A10,3),'[1]200008980'!A:D,4,0),0)</f>
        <v>3.45</v>
      </c>
      <c r="H10" s="14">
        <v>200000216</v>
      </c>
      <c r="I10" s="14">
        <f>IFERROR(VLOOKUP(LEFT(A10,3),'[1]200000216'!A:D,3,0),0)</f>
        <v>5</v>
      </c>
      <c r="J10" s="15">
        <f>IFERROR(VLOOKUP(LEFT(A10,3),'[1]200000216'!A:D,4,0),0)</f>
        <v>1.6</v>
      </c>
      <c r="K10" s="13">
        <v>200008645</v>
      </c>
      <c r="L10" s="14">
        <f>IFERROR(VLOOKUP(LEFT(A10,3),'[1]200008645'!A:D,3,0),0)</f>
        <v>0</v>
      </c>
      <c r="M10" s="15">
        <f>IFERROR(VLOOKUP(LEFT(A10,3),'[1]200008645'!A:D,4,0),0)</f>
        <v>0</v>
      </c>
      <c r="N10" s="13">
        <v>200000149</v>
      </c>
      <c r="O10" s="16">
        <f>IFERROR(VLOOKUP(LEFT(A10,3),'[1]200000149'!A:D,3,0),0)</f>
        <v>4</v>
      </c>
      <c r="P10" s="16">
        <f>IFERROR(VLOOKUP(LEFT(A10,3),'[1]200000149'!A:D,4,0),0)</f>
        <v>0.68</v>
      </c>
      <c r="Q10" s="16">
        <v>200005224</v>
      </c>
      <c r="R10" s="16">
        <f>IFERROR(VLOOKUP(LEFT(A10,3),'[1]200005224'!A:D,3,0),0)</f>
        <v>0</v>
      </c>
      <c r="S10" s="16">
        <f>IFERROR(VLOOKUP(LEFT(A10,3),'[1]200005224'!A:D,4,0),0)</f>
        <v>0</v>
      </c>
      <c r="T10" s="16">
        <v>200009387</v>
      </c>
      <c r="U10" s="16">
        <f>IFERROR(VLOOKUP(LEFT(A10,3),'[1]200009387'!A:D,3,0),0)</f>
        <v>0</v>
      </c>
      <c r="V10" s="16">
        <f>IFERROR(VLOOKUP(LEFT(A10,3),'[1]200009387'!A:D,4,0),0)</f>
        <v>0</v>
      </c>
      <c r="W10" s="16">
        <v>200000329</v>
      </c>
      <c r="X10" s="16">
        <f>IFERROR(VLOOKUP(LEFT(A10,3),'[1]200000329'!A:D,3,0),0)</f>
        <v>6</v>
      </c>
      <c r="Y10" s="16">
        <f>IFERROR(VLOOKUP(LEFT(A10,3),'[1]200000329'!A:D,4,0),0)</f>
        <v>3.43</v>
      </c>
      <c r="Z10" s="16">
        <v>200002569</v>
      </c>
      <c r="AA10" s="16">
        <f>IFERROR(VLOOKUP(LEFT(A10,3),'[1]200002569'!A:D,3,0),0)</f>
        <v>4</v>
      </c>
      <c r="AB10" s="16">
        <f>IFERROR(VLOOKUP(LEFT(A10,3),'[1]200002569'!A:D,4,0),0)</f>
        <v>7.92</v>
      </c>
      <c r="AC10" s="16">
        <v>200000321</v>
      </c>
      <c r="AD10" s="16">
        <f>IFERROR(VLOOKUP(LEFT(A10,3),'[1]200000321'!A:D,3,0),0)</f>
        <v>0</v>
      </c>
      <c r="AE10" s="16">
        <f>IFERROR(VLOOKUP(LEFT(A10,3),'[1]200000321'!A:D,4,0),0)</f>
        <v>0</v>
      </c>
      <c r="AF10" s="16">
        <v>200000521</v>
      </c>
      <c r="AG10" s="16">
        <f>IFERROR(VLOOKUP(LEFT(A10,3),'[1]200000521'!A:D,3,0),0)</f>
        <v>3</v>
      </c>
      <c r="AH10" s="16">
        <f>IFERROR(VLOOKUP(LEFT(A10,3),'[1]200000521'!A:D,4,0),0)</f>
        <v>2.99</v>
      </c>
      <c r="AI10" s="16">
        <v>200000739</v>
      </c>
      <c r="AJ10" s="16">
        <f>IFERROR(VLOOKUP(LEFT(A10,3),'[1]200000739'!A:D,3,0),0)</f>
        <v>0</v>
      </c>
      <c r="AK10" s="16">
        <f>IFERROR(VLOOKUP(LEFT(A10,3),'[1]200000739'!A:D,4,0),0)</f>
        <v>0</v>
      </c>
      <c r="AL10" s="16">
        <v>200000738</v>
      </c>
      <c r="AM10" s="16">
        <f>IFERROR(VLOOKUP(LEFT(A10,3),'[1]200000738'!A:D,3,0),0)</f>
        <v>0</v>
      </c>
      <c r="AN10" s="16">
        <f>IFERROR(VLOOKUP(LEFT(A10,3),'[1]200000738'!A:D,4,0),0)</f>
        <v>0</v>
      </c>
      <c r="AO10" s="16">
        <v>200000487</v>
      </c>
      <c r="AP10" s="16">
        <f>IFERROR(VLOOKUP(LEFT(A10,3),'[1]200000487'!A:D,3,0),0)</f>
        <v>1</v>
      </c>
      <c r="AQ10" s="16">
        <f>IFERROR(VLOOKUP(LEFT(A10,3),'[1]200000487'!A:D,4,0),0)</f>
        <v>15.26</v>
      </c>
      <c r="AR10" s="16">
        <v>200000489</v>
      </c>
      <c r="AS10" s="16">
        <f>IFERROR(VLOOKUP(LEFT(A10,3),'[1]200000489'!A:D,3,0),0)</f>
        <v>0</v>
      </c>
      <c r="AT10" s="16">
        <f>IFERROR(VLOOKUP(LEFT(A10,3),'[1]200000489'!A:D,4,0),0)</f>
        <v>0</v>
      </c>
      <c r="AU10" s="16">
        <v>200004482</v>
      </c>
      <c r="AV10" s="16">
        <f>IFERROR(VLOOKUP(LEFT(A10,3),'[1]200004482'!A:D,3,0),0)</f>
        <v>0</v>
      </c>
      <c r="AW10" s="16">
        <f>IFERROR(VLOOKUP(LEFT(A10,3),'[1]200004482'!A:D,4,0),0)</f>
        <v>0</v>
      </c>
      <c r="AX10" s="17"/>
      <c r="AY10" s="17"/>
      <c r="AZ10" s="17"/>
      <c r="BA10" s="17"/>
      <c r="BB10" s="17"/>
      <c r="BC10" s="17"/>
      <c r="BD10" s="17"/>
    </row>
    <row r="11" spans="1:56" hidden="1" x14ac:dyDescent="0.25">
      <c r="A11" s="18" t="s">
        <v>396</v>
      </c>
      <c r="B11" s="13">
        <v>200009093</v>
      </c>
      <c r="C11" s="14">
        <f>IFERROR(VLOOKUP(LEFT(A11,3),'[1]200009093'!A:D,3,0),0)</f>
        <v>10</v>
      </c>
      <c r="D11" s="15">
        <f>IFERROR(VLOOKUP(LEFT(A11,3),'[1]200009093'!A:D,4,0),0)</f>
        <v>5.59</v>
      </c>
      <c r="E11" s="13">
        <v>200008980</v>
      </c>
      <c r="F11" s="16">
        <f>IFERROR(VLOOKUP(LEFT(A11,3),'[1]200008980'!A:D,3,0),0)</f>
        <v>2</v>
      </c>
      <c r="G11" s="16">
        <f>IFERROR(VLOOKUP(LEFT(A11,3),'[1]200008980'!A:D,4,0),0)</f>
        <v>3.45</v>
      </c>
      <c r="H11" s="14">
        <v>200000216</v>
      </c>
      <c r="I11" s="14">
        <f>IFERROR(VLOOKUP(LEFT(A11,3),'[1]200000216'!A:D,3,0),0)</f>
        <v>11</v>
      </c>
      <c r="J11" s="15">
        <f>IFERROR(VLOOKUP(LEFT(A11,3),'[1]200000216'!A:D,4,0),0)</f>
        <v>1.6</v>
      </c>
      <c r="K11" s="13">
        <v>200008645</v>
      </c>
      <c r="L11" s="14">
        <f>IFERROR(VLOOKUP(LEFT(A11,3),'[1]200008645'!A:D,3,0),0)</f>
        <v>0</v>
      </c>
      <c r="M11" s="15">
        <f>IFERROR(VLOOKUP(LEFT(A11,3),'[1]200008645'!A:D,4,0),0)</f>
        <v>0</v>
      </c>
      <c r="N11" s="13">
        <v>200000149</v>
      </c>
      <c r="O11" s="16">
        <f>IFERROR(VLOOKUP(LEFT(A11,3),'[1]200000149'!A:D,3,0),0)</f>
        <v>7</v>
      </c>
      <c r="P11" s="16">
        <f>IFERROR(VLOOKUP(LEFT(A11,3),'[1]200000149'!A:D,4,0),0)</f>
        <v>0.68</v>
      </c>
      <c r="Q11" s="16">
        <v>200005224</v>
      </c>
      <c r="R11" s="16">
        <f>IFERROR(VLOOKUP(LEFT(A11,3),'[1]200005224'!A:D,3,0),0)</f>
        <v>0</v>
      </c>
      <c r="S11" s="16">
        <f>IFERROR(VLOOKUP(LEFT(A11,3),'[1]200005224'!A:D,4,0),0)</f>
        <v>0</v>
      </c>
      <c r="T11" s="16">
        <v>200009387</v>
      </c>
      <c r="U11" s="16">
        <f>IFERROR(VLOOKUP(LEFT(A11,3),'[1]200009387'!A:D,3,0),0)</f>
        <v>1</v>
      </c>
      <c r="V11" s="16">
        <f>IFERROR(VLOOKUP(LEFT(A11,3),'[1]200009387'!A:D,4,0),0)</f>
        <v>8.2100000000000009</v>
      </c>
      <c r="W11" s="16">
        <v>200000329</v>
      </c>
      <c r="X11" s="16">
        <f>IFERROR(VLOOKUP(LEFT(A11,3),'[1]200000329'!A:D,3,0),0)</f>
        <v>3</v>
      </c>
      <c r="Y11" s="16">
        <f>IFERROR(VLOOKUP(LEFT(A11,3),'[1]200000329'!A:D,4,0),0)</f>
        <v>3.43</v>
      </c>
      <c r="Z11" s="16">
        <v>200002569</v>
      </c>
      <c r="AA11" s="16">
        <f>IFERROR(VLOOKUP(LEFT(A11,3),'[1]200002569'!A:D,3,0),0)</f>
        <v>1</v>
      </c>
      <c r="AB11" s="16">
        <f>IFERROR(VLOOKUP(LEFT(A11,3),'[1]200002569'!A:D,4,0),0)</f>
        <v>7.92</v>
      </c>
      <c r="AC11" s="16">
        <v>200000321</v>
      </c>
      <c r="AD11" s="16">
        <f>IFERROR(VLOOKUP(LEFT(A11,3),'[1]200000321'!A:D,3,0),0)</f>
        <v>3</v>
      </c>
      <c r="AE11" s="16">
        <f>IFERROR(VLOOKUP(LEFT(A11,3),'[1]200000321'!A:D,4,0),0)</f>
        <v>12.95</v>
      </c>
      <c r="AF11" s="16">
        <v>200000521</v>
      </c>
      <c r="AG11" s="16">
        <f>IFERROR(VLOOKUP(LEFT(A11,3),'[1]200000521'!A:D,3,0),0)</f>
        <v>7</v>
      </c>
      <c r="AH11" s="16">
        <f>IFERROR(VLOOKUP(LEFT(A11,3),'[1]200000521'!A:D,4,0),0)</f>
        <v>2.99</v>
      </c>
      <c r="AI11" s="16">
        <v>200000739</v>
      </c>
      <c r="AJ11" s="16">
        <f>IFERROR(VLOOKUP(LEFT(A11,3),'[1]200000739'!A:D,3,0),0)</f>
        <v>1</v>
      </c>
      <c r="AK11" s="16">
        <f>IFERROR(VLOOKUP(LEFT(A11,3),'[1]200000739'!A:D,4,0),0)</f>
        <v>27.47</v>
      </c>
      <c r="AL11" s="16">
        <v>200000738</v>
      </c>
      <c r="AM11" s="16">
        <f>IFERROR(VLOOKUP(LEFT(A11,3),'[1]200000738'!A:D,3,0),0)</f>
        <v>5</v>
      </c>
      <c r="AN11" s="16">
        <f>IFERROR(VLOOKUP(LEFT(A11,3),'[1]200000738'!A:D,4,0),0)</f>
        <v>9.19</v>
      </c>
      <c r="AO11" s="16">
        <v>200000487</v>
      </c>
      <c r="AP11" s="16">
        <f>IFERROR(VLOOKUP(LEFT(A11,3),'[1]200000487'!A:D,3,0),0)</f>
        <v>0</v>
      </c>
      <c r="AQ11" s="16">
        <f>IFERROR(VLOOKUP(LEFT(A11,3),'[1]200000487'!A:D,4,0),0)</f>
        <v>0</v>
      </c>
      <c r="AR11" s="16">
        <v>200000489</v>
      </c>
      <c r="AS11" s="16">
        <f>IFERROR(VLOOKUP(LEFT(A11,3),'[1]200000489'!A:D,3,0),0)</f>
        <v>0</v>
      </c>
      <c r="AT11" s="16">
        <f>IFERROR(VLOOKUP(LEFT(A11,3),'[1]200000489'!A:D,4,0),0)</f>
        <v>0</v>
      </c>
      <c r="AU11" s="16">
        <v>200004482</v>
      </c>
      <c r="AV11" s="16">
        <f>IFERROR(VLOOKUP(LEFT(A11,3),'[1]200004482'!A:D,3,0),0)</f>
        <v>3</v>
      </c>
      <c r="AW11" s="16">
        <f>IFERROR(VLOOKUP(LEFT(A11,3),'[1]200004482'!A:D,4,0),0)</f>
        <v>5.69</v>
      </c>
      <c r="AX11" s="17"/>
      <c r="AY11" s="17"/>
      <c r="AZ11" s="17"/>
      <c r="BA11" s="17"/>
      <c r="BB11" s="17"/>
      <c r="BC11" s="17"/>
      <c r="BD11" s="17"/>
    </row>
    <row r="12" spans="1:56" hidden="1" x14ac:dyDescent="0.25">
      <c r="A12" s="18" t="s">
        <v>397</v>
      </c>
      <c r="B12" s="13">
        <v>200009093</v>
      </c>
      <c r="C12" s="14">
        <f>IFERROR(VLOOKUP(LEFT(A12,3),'[1]200009093'!A:D,3,0),0)</f>
        <v>0</v>
      </c>
      <c r="D12" s="15">
        <f>IFERROR(VLOOKUP(LEFT(A12,3),'[1]200009093'!A:D,4,0),0)</f>
        <v>0</v>
      </c>
      <c r="E12" s="13">
        <v>200008980</v>
      </c>
      <c r="F12" s="16">
        <f>IFERROR(VLOOKUP(LEFT(A12,3),'[1]200008980'!A:D,3,0),0)</f>
        <v>4</v>
      </c>
      <c r="G12" s="16">
        <f>IFERROR(VLOOKUP(LEFT(A12,3),'[1]200008980'!A:D,4,0),0)</f>
        <v>3.45</v>
      </c>
      <c r="H12" s="14">
        <v>200000216</v>
      </c>
      <c r="I12" s="14">
        <f>IFERROR(VLOOKUP(LEFT(A12,3),'[1]200000216'!A:D,3,0),0)</f>
        <v>13</v>
      </c>
      <c r="J12" s="15">
        <f>IFERROR(VLOOKUP(LEFT(A12,3),'[1]200000216'!A:D,4,0),0)</f>
        <v>1.6</v>
      </c>
      <c r="K12" s="13">
        <v>200008645</v>
      </c>
      <c r="L12" s="14">
        <f>IFERROR(VLOOKUP(LEFT(A12,3),'[1]200008645'!A:D,3,0),0)</f>
        <v>0</v>
      </c>
      <c r="M12" s="15">
        <f>IFERROR(VLOOKUP(LEFT(A12,3),'[1]200008645'!A:D,4,0),0)</f>
        <v>0</v>
      </c>
      <c r="N12" s="13">
        <v>200000149</v>
      </c>
      <c r="O12" s="16">
        <f>IFERROR(VLOOKUP(LEFT(A12,3),'[1]200000149'!A:D,3,0),0)</f>
        <v>15</v>
      </c>
      <c r="P12" s="16">
        <f>IFERROR(VLOOKUP(LEFT(A12,3),'[1]200000149'!A:D,4,0),0)</f>
        <v>0.68</v>
      </c>
      <c r="Q12" s="16">
        <v>200005224</v>
      </c>
      <c r="R12" s="16">
        <f>IFERROR(VLOOKUP(LEFT(A12,3),'[1]200005224'!A:D,3,0),0)</f>
        <v>2</v>
      </c>
      <c r="S12" s="16">
        <f>IFERROR(VLOOKUP(LEFT(A12,3),'[1]200005224'!A:D,4,0),0)</f>
        <v>5.19</v>
      </c>
      <c r="T12" s="16">
        <v>200009387</v>
      </c>
      <c r="U12" s="16">
        <f>IFERROR(VLOOKUP(LEFT(A12,3),'[1]200009387'!A:D,3,0),0)</f>
        <v>0</v>
      </c>
      <c r="V12" s="16">
        <f>IFERROR(VLOOKUP(LEFT(A12,3),'[1]200009387'!A:D,4,0),0)</f>
        <v>0</v>
      </c>
      <c r="W12" s="16">
        <v>200000329</v>
      </c>
      <c r="X12" s="16">
        <f>IFERROR(VLOOKUP(LEFT(A12,3),'[1]200000329'!A:D,3,0),0)</f>
        <v>0</v>
      </c>
      <c r="Y12" s="16">
        <f>IFERROR(VLOOKUP(LEFT(A12,3),'[1]200000329'!A:D,4,0),0)</f>
        <v>0</v>
      </c>
      <c r="Z12" s="16">
        <v>200002569</v>
      </c>
      <c r="AA12" s="16">
        <f>IFERROR(VLOOKUP(LEFT(A12,3),'[1]200002569'!A:D,3,0),0)</f>
        <v>0</v>
      </c>
      <c r="AB12" s="16">
        <f>IFERROR(VLOOKUP(LEFT(A12,3),'[1]200002569'!A:D,4,0),0)</f>
        <v>0</v>
      </c>
      <c r="AC12" s="16">
        <v>200000321</v>
      </c>
      <c r="AD12" s="16">
        <f>IFERROR(VLOOKUP(LEFT(A12,3),'[1]200000321'!A:D,3,0),0)</f>
        <v>0</v>
      </c>
      <c r="AE12" s="16">
        <f>IFERROR(VLOOKUP(LEFT(A12,3),'[1]200000321'!A:D,4,0),0)</f>
        <v>0</v>
      </c>
      <c r="AF12" s="16">
        <v>200000521</v>
      </c>
      <c r="AG12" s="16">
        <f>IFERROR(VLOOKUP(LEFT(A12,3),'[1]200000521'!A:D,3,0),0)</f>
        <v>3</v>
      </c>
      <c r="AH12" s="16">
        <f>IFERROR(VLOOKUP(LEFT(A12,3),'[1]200000521'!A:D,4,0),0)</f>
        <v>2.99</v>
      </c>
      <c r="AI12" s="16">
        <v>200000739</v>
      </c>
      <c r="AJ12" s="16">
        <f>IFERROR(VLOOKUP(LEFT(A12,3),'[1]200000739'!A:D,3,0),0)</f>
        <v>5</v>
      </c>
      <c r="AK12" s="16">
        <f>IFERROR(VLOOKUP(LEFT(A12,3),'[1]200000739'!A:D,4,0),0)</f>
        <v>27.47</v>
      </c>
      <c r="AL12" s="16">
        <v>200000738</v>
      </c>
      <c r="AM12" s="16">
        <f>IFERROR(VLOOKUP(LEFT(A12,3),'[1]200000738'!A:D,3,0),0)</f>
        <v>0</v>
      </c>
      <c r="AN12" s="16">
        <f>IFERROR(VLOOKUP(LEFT(A12,3),'[1]200000738'!A:D,4,0),0)</f>
        <v>0</v>
      </c>
      <c r="AO12" s="16">
        <v>200000487</v>
      </c>
      <c r="AP12" s="16">
        <f>IFERROR(VLOOKUP(LEFT(A12,3),'[1]200000487'!A:D,3,0),0)</f>
        <v>7</v>
      </c>
      <c r="AQ12" s="16">
        <f>IFERROR(VLOOKUP(LEFT(A12,3),'[1]200000487'!A:D,4,0),0)</f>
        <v>15.26</v>
      </c>
      <c r="AR12" s="16">
        <v>200000489</v>
      </c>
      <c r="AS12" s="16">
        <f>IFERROR(VLOOKUP(LEFT(A12,3),'[1]200000489'!A:D,3,0),0)</f>
        <v>0</v>
      </c>
      <c r="AT12" s="16">
        <f>IFERROR(VLOOKUP(LEFT(A12,3),'[1]200000489'!A:D,4,0),0)</f>
        <v>0</v>
      </c>
      <c r="AU12" s="16">
        <v>200004482</v>
      </c>
      <c r="AV12" s="16">
        <f>IFERROR(VLOOKUP(LEFT(A12,3),'[1]200004482'!A:D,3,0),0)</f>
        <v>0</v>
      </c>
      <c r="AW12" s="16">
        <f>IFERROR(VLOOKUP(LEFT(A12,3),'[1]200004482'!A:D,4,0),0)</f>
        <v>0</v>
      </c>
      <c r="AX12" s="17"/>
      <c r="AY12" s="17"/>
      <c r="AZ12" s="17"/>
      <c r="BA12" s="17"/>
      <c r="BB12" s="17"/>
      <c r="BC12" s="17"/>
      <c r="BD12" s="17"/>
    </row>
    <row r="13" spans="1:56" hidden="1" x14ac:dyDescent="0.25">
      <c r="A13" s="18" t="s">
        <v>398</v>
      </c>
      <c r="B13" s="13">
        <v>200009093</v>
      </c>
      <c r="C13" s="14">
        <f>IFERROR(VLOOKUP(LEFT(A13,3),'[1]200009093'!A:D,3,0),0)</f>
        <v>6</v>
      </c>
      <c r="D13" s="15">
        <f>IFERROR(VLOOKUP(LEFT(A13,3),'[1]200009093'!A:D,4,0),0)</f>
        <v>5.59</v>
      </c>
      <c r="E13" s="13">
        <v>200008980</v>
      </c>
      <c r="F13" s="16">
        <f>IFERROR(VLOOKUP(LEFT(A13,3),'[1]200008980'!A:D,3,0),0)</f>
        <v>6</v>
      </c>
      <c r="G13" s="16">
        <f>IFERROR(VLOOKUP(LEFT(A13,3),'[1]200008980'!A:D,4,0),0)</f>
        <v>3.45</v>
      </c>
      <c r="H13" s="14">
        <v>200000216</v>
      </c>
      <c r="I13" s="14">
        <f>IFERROR(VLOOKUP(LEFT(A13,3),'[1]200000216'!A:D,3,0),0)</f>
        <v>6</v>
      </c>
      <c r="J13" s="15">
        <f>IFERROR(VLOOKUP(LEFT(A13,3),'[1]200000216'!A:D,4,0),0)</f>
        <v>1.6</v>
      </c>
      <c r="K13" s="13">
        <v>200008645</v>
      </c>
      <c r="L13" s="14">
        <f>IFERROR(VLOOKUP(LEFT(A13,3),'[1]200008645'!A:D,3,0),0)</f>
        <v>0</v>
      </c>
      <c r="M13" s="15">
        <f>IFERROR(VLOOKUP(LEFT(A13,3),'[1]200008645'!A:D,4,0),0)</f>
        <v>0</v>
      </c>
      <c r="N13" s="13">
        <v>200000149</v>
      </c>
      <c r="O13" s="16">
        <f>IFERROR(VLOOKUP(LEFT(A13,3),'[1]200000149'!A:D,3,0),0)</f>
        <v>0</v>
      </c>
      <c r="P13" s="16">
        <f>IFERROR(VLOOKUP(LEFT(A13,3),'[1]200000149'!A:D,4,0),0)</f>
        <v>0</v>
      </c>
      <c r="Q13" s="16">
        <v>200005224</v>
      </c>
      <c r="R13" s="16">
        <f>IFERROR(VLOOKUP(LEFT(A13,3),'[1]200005224'!A:D,3,0),0)</f>
        <v>0</v>
      </c>
      <c r="S13" s="16">
        <f>IFERROR(VLOOKUP(LEFT(A13,3),'[1]200005224'!A:D,4,0),0)</f>
        <v>0</v>
      </c>
      <c r="T13" s="16">
        <v>200009387</v>
      </c>
      <c r="U13" s="16">
        <f>IFERROR(VLOOKUP(LEFT(A13,3),'[1]200009387'!A:D,3,0),0)</f>
        <v>0</v>
      </c>
      <c r="V13" s="16">
        <f>IFERROR(VLOOKUP(LEFT(A13,3),'[1]200009387'!A:D,4,0),0)</f>
        <v>0</v>
      </c>
      <c r="W13" s="16">
        <v>200000329</v>
      </c>
      <c r="X13" s="16">
        <f>IFERROR(VLOOKUP(LEFT(A13,3),'[1]200000329'!A:D,3,0),0)</f>
        <v>24</v>
      </c>
      <c r="Y13" s="16">
        <f>IFERROR(VLOOKUP(LEFT(A13,3),'[1]200000329'!A:D,4,0),0)</f>
        <v>3.43</v>
      </c>
      <c r="Z13" s="16">
        <v>200002569</v>
      </c>
      <c r="AA13" s="16">
        <f>IFERROR(VLOOKUP(LEFT(A13,3),'[1]200002569'!A:D,3,0),0)</f>
        <v>0</v>
      </c>
      <c r="AB13" s="16">
        <f>IFERROR(VLOOKUP(LEFT(A13,3),'[1]200002569'!A:D,4,0),0)</f>
        <v>0</v>
      </c>
      <c r="AC13" s="16">
        <v>200000321</v>
      </c>
      <c r="AD13" s="16">
        <f>IFERROR(VLOOKUP(LEFT(A13,3),'[1]200000321'!A:D,3,0),0)</f>
        <v>0</v>
      </c>
      <c r="AE13" s="16">
        <f>IFERROR(VLOOKUP(LEFT(A13,3),'[1]200000321'!A:D,4,0),0)</f>
        <v>0</v>
      </c>
      <c r="AF13" s="16">
        <v>200000521</v>
      </c>
      <c r="AG13" s="16">
        <f>IFERROR(VLOOKUP(LEFT(A13,3),'[1]200000521'!A:D,3,0),0)</f>
        <v>0</v>
      </c>
      <c r="AH13" s="16">
        <f>IFERROR(VLOOKUP(LEFT(A13,3),'[1]200000521'!A:D,4,0),0)</f>
        <v>0</v>
      </c>
      <c r="AI13" s="16">
        <v>200000739</v>
      </c>
      <c r="AJ13" s="16">
        <f>IFERROR(VLOOKUP(LEFT(A13,3),'[1]200000739'!A:D,3,0),0)</f>
        <v>0</v>
      </c>
      <c r="AK13" s="16">
        <f>IFERROR(VLOOKUP(LEFT(A13,3),'[1]200000739'!A:D,4,0),0)</f>
        <v>0</v>
      </c>
      <c r="AL13" s="16">
        <v>200000738</v>
      </c>
      <c r="AM13" s="16">
        <f>IFERROR(VLOOKUP(LEFT(A13,3),'[1]200000738'!A:D,3,0),0)</f>
        <v>0</v>
      </c>
      <c r="AN13" s="16">
        <f>IFERROR(VLOOKUP(LEFT(A13,3),'[1]200000738'!A:D,4,0),0)</f>
        <v>0</v>
      </c>
      <c r="AO13" s="16">
        <v>200000487</v>
      </c>
      <c r="AP13" s="16">
        <f>IFERROR(VLOOKUP(LEFT(A13,3),'[1]200000487'!A:D,3,0),0)</f>
        <v>0</v>
      </c>
      <c r="AQ13" s="16">
        <f>IFERROR(VLOOKUP(LEFT(A13,3),'[1]200000487'!A:D,4,0),0)</f>
        <v>0</v>
      </c>
      <c r="AR13" s="16">
        <v>200000489</v>
      </c>
      <c r="AS13" s="16">
        <f>IFERROR(VLOOKUP(LEFT(A13,3),'[1]200000489'!A:D,3,0),0)</f>
        <v>0</v>
      </c>
      <c r="AT13" s="16">
        <f>IFERROR(VLOOKUP(LEFT(A13,3),'[1]200000489'!A:D,4,0),0)</f>
        <v>0</v>
      </c>
      <c r="AU13" s="16">
        <v>200004482</v>
      </c>
      <c r="AV13" s="16">
        <f>IFERROR(VLOOKUP(LEFT(A13,3),'[1]200004482'!A:D,3,0),0)</f>
        <v>0</v>
      </c>
      <c r="AW13" s="16">
        <f>IFERROR(VLOOKUP(LEFT(A13,3),'[1]200004482'!A:D,4,0),0)</f>
        <v>0</v>
      </c>
      <c r="AX13" s="17"/>
      <c r="AY13" s="17"/>
      <c r="AZ13" s="17"/>
      <c r="BA13" s="17"/>
      <c r="BB13" s="17"/>
      <c r="BC13" s="17"/>
      <c r="BD13" s="17"/>
    </row>
    <row r="14" spans="1:56" hidden="1" x14ac:dyDescent="0.25">
      <c r="A14" s="18" t="s">
        <v>399</v>
      </c>
      <c r="B14" s="13">
        <v>200009093</v>
      </c>
      <c r="C14" s="14">
        <f>IFERROR(VLOOKUP(LEFT(A14,3),'[1]200009093'!A:D,3,0),0)</f>
        <v>3</v>
      </c>
      <c r="D14" s="15">
        <f>IFERROR(VLOOKUP(LEFT(A14,3),'[1]200009093'!A:D,4,0),0)</f>
        <v>5.59</v>
      </c>
      <c r="E14" s="13">
        <v>200008980</v>
      </c>
      <c r="F14" s="16">
        <f>IFERROR(VLOOKUP(LEFT(A14,3),'[1]200008980'!A:D,3,0),0)</f>
        <v>6</v>
      </c>
      <c r="G14" s="16">
        <f>IFERROR(VLOOKUP(LEFT(A14,3),'[1]200008980'!A:D,4,0),0)</f>
        <v>3.45</v>
      </c>
      <c r="H14" s="14">
        <v>200000216</v>
      </c>
      <c r="I14" s="14">
        <f>IFERROR(VLOOKUP(LEFT(A14,3),'[1]200000216'!A:D,3,0),0)</f>
        <v>11</v>
      </c>
      <c r="J14" s="15">
        <f>IFERROR(VLOOKUP(LEFT(A14,3),'[1]200000216'!A:D,4,0),0)</f>
        <v>1.6</v>
      </c>
      <c r="K14" s="13">
        <v>200008645</v>
      </c>
      <c r="L14" s="14">
        <f>IFERROR(VLOOKUP(LEFT(A14,3),'[1]200008645'!A:D,3,0),0)</f>
        <v>3</v>
      </c>
      <c r="M14" s="15">
        <f>IFERROR(VLOOKUP(LEFT(A14,3),'[1]200008645'!A:D,4,0),0)</f>
        <v>15.7</v>
      </c>
      <c r="N14" s="13">
        <v>200000149</v>
      </c>
      <c r="O14" s="16">
        <f>IFERROR(VLOOKUP(LEFT(A14,3),'[1]200000149'!A:D,3,0),0)</f>
        <v>0</v>
      </c>
      <c r="P14" s="16">
        <f>IFERROR(VLOOKUP(LEFT(A14,3),'[1]200000149'!A:D,4,0),0)</f>
        <v>0</v>
      </c>
      <c r="Q14" s="16">
        <v>200005224</v>
      </c>
      <c r="R14" s="16">
        <f>IFERROR(VLOOKUP(LEFT(A14,3),'[1]200005224'!A:D,3,0),0)</f>
        <v>2</v>
      </c>
      <c r="S14" s="16">
        <f>IFERROR(VLOOKUP(LEFT(A14,3),'[1]200005224'!A:D,4,0),0)</f>
        <v>5.19</v>
      </c>
      <c r="T14" s="16">
        <v>200009387</v>
      </c>
      <c r="U14" s="16">
        <f>IFERROR(VLOOKUP(LEFT(A14,3),'[1]200009387'!A:D,3,0),0)</f>
        <v>0</v>
      </c>
      <c r="V14" s="16">
        <f>IFERROR(VLOOKUP(LEFT(A14,3),'[1]200009387'!A:D,4,0),0)</f>
        <v>0</v>
      </c>
      <c r="W14" s="16">
        <v>200000329</v>
      </c>
      <c r="X14" s="16">
        <f>IFERROR(VLOOKUP(LEFT(A14,3),'[1]200000329'!A:D,3,0),0)</f>
        <v>12</v>
      </c>
      <c r="Y14" s="16">
        <f>IFERROR(VLOOKUP(LEFT(A14,3),'[1]200000329'!A:D,4,0),0)</f>
        <v>3.43</v>
      </c>
      <c r="Z14" s="16">
        <v>200002569</v>
      </c>
      <c r="AA14" s="16">
        <f>IFERROR(VLOOKUP(LEFT(A14,3),'[1]200002569'!A:D,3,0),0)</f>
        <v>4</v>
      </c>
      <c r="AB14" s="16">
        <f>IFERROR(VLOOKUP(LEFT(A14,3),'[1]200002569'!A:D,4,0),0)</f>
        <v>7.92</v>
      </c>
      <c r="AC14" s="16">
        <v>200000321</v>
      </c>
      <c r="AD14" s="16">
        <f>IFERROR(VLOOKUP(LEFT(A14,3),'[1]200000321'!A:D,3,0),0)</f>
        <v>1</v>
      </c>
      <c r="AE14" s="16">
        <f>IFERROR(VLOOKUP(LEFT(A14,3),'[1]200000321'!A:D,4,0),0)</f>
        <v>12.95</v>
      </c>
      <c r="AF14" s="16">
        <v>200000521</v>
      </c>
      <c r="AG14" s="16">
        <f>IFERROR(VLOOKUP(LEFT(A14,3),'[1]200000521'!A:D,3,0),0)</f>
        <v>4</v>
      </c>
      <c r="AH14" s="16">
        <f>IFERROR(VLOOKUP(LEFT(A14,3),'[1]200000521'!A:D,4,0),0)</f>
        <v>2.99</v>
      </c>
      <c r="AI14" s="16">
        <v>200000739</v>
      </c>
      <c r="AJ14" s="16">
        <f>IFERROR(VLOOKUP(LEFT(A14,3),'[1]200000739'!A:D,3,0),0)</f>
        <v>0</v>
      </c>
      <c r="AK14" s="16">
        <f>IFERROR(VLOOKUP(LEFT(A14,3),'[1]200000739'!A:D,4,0),0)</f>
        <v>0</v>
      </c>
      <c r="AL14" s="16">
        <v>200000738</v>
      </c>
      <c r="AM14" s="16">
        <f>IFERROR(VLOOKUP(LEFT(A14,3),'[1]200000738'!A:D,3,0),0)</f>
        <v>3</v>
      </c>
      <c r="AN14" s="16">
        <f>IFERROR(VLOOKUP(LEFT(A14,3),'[1]200000738'!A:D,4,0),0)</f>
        <v>9.19</v>
      </c>
      <c r="AO14" s="16">
        <v>200000487</v>
      </c>
      <c r="AP14" s="16">
        <f>IFERROR(VLOOKUP(LEFT(A14,3),'[1]200000487'!A:D,3,0),0)</f>
        <v>2</v>
      </c>
      <c r="AQ14" s="16">
        <f>IFERROR(VLOOKUP(LEFT(A14,3),'[1]200000487'!A:D,4,0),0)</f>
        <v>15.26</v>
      </c>
      <c r="AR14" s="16">
        <v>200000489</v>
      </c>
      <c r="AS14" s="16">
        <f>IFERROR(VLOOKUP(LEFT(A14,3),'[1]200000489'!A:D,3,0),0)</f>
        <v>0</v>
      </c>
      <c r="AT14" s="16">
        <f>IFERROR(VLOOKUP(LEFT(A14,3),'[1]200000489'!A:D,4,0),0)</f>
        <v>0</v>
      </c>
      <c r="AU14" s="16">
        <v>200004482</v>
      </c>
      <c r="AV14" s="16">
        <f>IFERROR(VLOOKUP(LEFT(A14,3),'[1]200004482'!A:D,3,0),0)</f>
        <v>0</v>
      </c>
      <c r="AW14" s="16">
        <f>IFERROR(VLOOKUP(LEFT(A14,3),'[1]200004482'!A:D,4,0),0)</f>
        <v>0</v>
      </c>
      <c r="AX14" s="17"/>
      <c r="AY14" s="17"/>
      <c r="AZ14" s="17"/>
      <c r="BA14" s="17"/>
      <c r="BB14" s="17"/>
      <c r="BC14" s="17"/>
      <c r="BD14" s="17"/>
    </row>
    <row r="15" spans="1:56" hidden="1" x14ac:dyDescent="0.25">
      <c r="A15" s="18" t="s">
        <v>400</v>
      </c>
      <c r="B15" s="13">
        <v>200009093</v>
      </c>
      <c r="C15" s="14">
        <f>IFERROR(VLOOKUP(LEFT(A15,3),'[1]200009093'!A:D,3,0),0)</f>
        <v>15</v>
      </c>
      <c r="D15" s="15">
        <f>IFERROR(VLOOKUP(LEFT(A15,3),'[1]200009093'!A:D,4,0),0)</f>
        <v>5.59</v>
      </c>
      <c r="E15" s="13">
        <v>200008980</v>
      </c>
      <c r="F15" s="16">
        <f>IFERROR(VLOOKUP(LEFT(A15,3),'[1]200008980'!A:D,3,0),0)</f>
        <v>15</v>
      </c>
      <c r="G15" s="16">
        <f>IFERROR(VLOOKUP(LEFT(A15,3),'[1]200008980'!A:D,4,0),0)</f>
        <v>3.45</v>
      </c>
      <c r="H15" s="14">
        <v>200000216</v>
      </c>
      <c r="I15" s="14">
        <f>IFERROR(VLOOKUP(LEFT(A15,3),'[1]200000216'!A:D,3,0),0)</f>
        <v>26</v>
      </c>
      <c r="J15" s="15">
        <f>IFERROR(VLOOKUP(LEFT(A15,3),'[1]200000216'!A:D,4,0),0)</f>
        <v>1.6</v>
      </c>
      <c r="K15" s="13">
        <v>200008645</v>
      </c>
      <c r="L15" s="14">
        <f>IFERROR(VLOOKUP(LEFT(A15,3),'[1]200008645'!A:D,3,0),0)</f>
        <v>3</v>
      </c>
      <c r="M15" s="15">
        <f>IFERROR(VLOOKUP(LEFT(A15,3),'[1]200008645'!A:D,4,0),0)</f>
        <v>15.7</v>
      </c>
      <c r="N15" s="13">
        <v>200000149</v>
      </c>
      <c r="O15" s="16">
        <f>IFERROR(VLOOKUP(LEFT(A15,3),'[1]200000149'!A:D,3,0),0)</f>
        <v>30</v>
      </c>
      <c r="P15" s="16">
        <f>IFERROR(VLOOKUP(LEFT(A15,3),'[1]200000149'!A:D,4,0),0)</f>
        <v>0.68</v>
      </c>
      <c r="Q15" s="16">
        <v>200005224</v>
      </c>
      <c r="R15" s="16">
        <f>IFERROR(VLOOKUP(LEFT(A15,3),'[1]200005224'!A:D,3,0),0)</f>
        <v>26</v>
      </c>
      <c r="S15" s="16">
        <f>IFERROR(VLOOKUP(LEFT(A15,3),'[1]200005224'!A:D,4,0),0)</f>
        <v>5.19</v>
      </c>
      <c r="T15" s="16">
        <v>200009387</v>
      </c>
      <c r="U15" s="16">
        <f>IFERROR(VLOOKUP(LEFT(A15,3),'[1]200009387'!A:D,3,0),0)</f>
        <v>6</v>
      </c>
      <c r="V15" s="16">
        <f>IFERROR(VLOOKUP(LEFT(A15,3),'[1]200009387'!A:D,4,0),0)</f>
        <v>8.2100000000000009</v>
      </c>
      <c r="W15" s="16">
        <v>200000329</v>
      </c>
      <c r="X15" s="16">
        <f>IFERROR(VLOOKUP(LEFT(A15,3),'[1]200000329'!A:D,3,0),0)</f>
        <v>36</v>
      </c>
      <c r="Y15" s="16">
        <f>IFERROR(VLOOKUP(LEFT(A15,3),'[1]200000329'!A:D,4,0),0)</f>
        <v>3.43</v>
      </c>
      <c r="Z15" s="16">
        <v>200002569</v>
      </c>
      <c r="AA15" s="16">
        <f>IFERROR(VLOOKUP(LEFT(A15,3),'[1]200002569'!A:D,3,0),0)</f>
        <v>17</v>
      </c>
      <c r="AB15" s="16">
        <f>IFERROR(VLOOKUP(LEFT(A15,3),'[1]200002569'!A:D,4,0),0)</f>
        <v>7.92</v>
      </c>
      <c r="AC15" s="16">
        <v>200000321</v>
      </c>
      <c r="AD15" s="16">
        <f>IFERROR(VLOOKUP(LEFT(A15,3),'[1]200000321'!A:D,3,0),0)</f>
        <v>4</v>
      </c>
      <c r="AE15" s="16">
        <f>IFERROR(VLOOKUP(LEFT(A15,3),'[1]200000321'!A:D,4,0),0)</f>
        <v>12.95</v>
      </c>
      <c r="AF15" s="16">
        <v>200000521</v>
      </c>
      <c r="AG15" s="16">
        <f>IFERROR(VLOOKUP(LEFT(A15,3),'[1]200000521'!A:D,3,0),0)</f>
        <v>47</v>
      </c>
      <c r="AH15" s="16">
        <f>IFERROR(VLOOKUP(LEFT(A15,3),'[1]200000521'!A:D,4,0),0)</f>
        <v>2.99</v>
      </c>
      <c r="AI15" s="16">
        <v>200000739</v>
      </c>
      <c r="AJ15" s="16">
        <f>IFERROR(VLOOKUP(LEFT(A15,3),'[1]200000739'!A:D,3,0),0)</f>
        <v>5</v>
      </c>
      <c r="AK15" s="16">
        <f>IFERROR(VLOOKUP(LEFT(A15,3),'[1]200000739'!A:D,4,0),0)</f>
        <v>27.47</v>
      </c>
      <c r="AL15" s="16">
        <v>200000738</v>
      </c>
      <c r="AM15" s="16">
        <f>IFERROR(VLOOKUP(LEFT(A15,3),'[1]200000738'!A:D,3,0),0)</f>
        <v>0</v>
      </c>
      <c r="AN15" s="16">
        <f>IFERROR(VLOOKUP(LEFT(A15,3),'[1]200000738'!A:D,4,0),0)</f>
        <v>0</v>
      </c>
      <c r="AO15" s="16">
        <v>200000487</v>
      </c>
      <c r="AP15" s="16">
        <f>IFERROR(VLOOKUP(LEFT(A15,3),'[1]200000487'!A:D,3,0),0)</f>
        <v>0</v>
      </c>
      <c r="AQ15" s="16">
        <f>IFERROR(VLOOKUP(LEFT(A15,3),'[1]200000487'!A:D,4,0),0)</f>
        <v>15.26</v>
      </c>
      <c r="AR15" s="16">
        <v>200000489</v>
      </c>
      <c r="AS15" s="16">
        <f>IFERROR(VLOOKUP(LEFT(A15,3),'[1]200000489'!A:D,3,0),0)</f>
        <v>0</v>
      </c>
      <c r="AT15" s="16">
        <f>IFERROR(VLOOKUP(LEFT(A15,3),'[1]200000489'!A:D,4,0),0)</f>
        <v>0</v>
      </c>
      <c r="AU15" s="16">
        <v>200004482</v>
      </c>
      <c r="AV15" s="16">
        <f>IFERROR(VLOOKUP(LEFT(A15,3),'[1]200004482'!A:D,3,0),0)</f>
        <v>0</v>
      </c>
      <c r="AW15" s="16">
        <f>IFERROR(VLOOKUP(LEFT(A15,3),'[1]200004482'!A:D,4,0),0)</f>
        <v>0</v>
      </c>
      <c r="AX15" s="17"/>
      <c r="AY15" s="17"/>
      <c r="AZ15" s="17"/>
      <c r="BA15" s="17"/>
      <c r="BB15" s="17"/>
      <c r="BC15" s="17"/>
      <c r="BD15" s="17"/>
    </row>
    <row r="16" spans="1:56" hidden="1" x14ac:dyDescent="0.25">
      <c r="A16" s="18" t="s">
        <v>401</v>
      </c>
      <c r="B16" s="13">
        <v>200009093</v>
      </c>
      <c r="C16" s="14">
        <f>IFERROR(VLOOKUP(LEFT(A16,3),'[1]200009093'!A:D,3,0),0)</f>
        <v>0</v>
      </c>
      <c r="D16" s="15">
        <f>IFERROR(VLOOKUP(LEFT(A16,3),'[1]200009093'!A:D,4,0),0)</f>
        <v>0</v>
      </c>
      <c r="E16" s="13">
        <v>200008980</v>
      </c>
      <c r="F16" s="16">
        <f>IFERROR(VLOOKUP(LEFT(A16,3),'[1]200008980'!A:D,3,0),0)</f>
        <v>1</v>
      </c>
      <c r="G16" s="16">
        <f>IFERROR(VLOOKUP(LEFT(A16,3),'[1]200008980'!A:D,4,0),0)</f>
        <v>3.45</v>
      </c>
      <c r="H16" s="14">
        <v>200000216</v>
      </c>
      <c r="I16" s="14">
        <f>IFERROR(VLOOKUP(LEFT(A16,3),'[1]200000216'!A:D,3,0),0)</f>
        <v>4</v>
      </c>
      <c r="J16" s="15">
        <f>IFERROR(VLOOKUP(LEFT(A16,3),'[1]200000216'!A:D,4,0),0)</f>
        <v>1.6</v>
      </c>
      <c r="K16" s="13">
        <v>200008645</v>
      </c>
      <c r="L16" s="14">
        <f>IFERROR(VLOOKUP(LEFT(A16,3),'[1]200008645'!A:D,3,0),0)</f>
        <v>0</v>
      </c>
      <c r="M16" s="15">
        <f>IFERROR(VLOOKUP(LEFT(A16,3),'[1]200008645'!A:D,4,0),0)</f>
        <v>0</v>
      </c>
      <c r="N16" s="13">
        <v>200000149</v>
      </c>
      <c r="O16" s="16">
        <f>IFERROR(VLOOKUP(LEFT(A16,3),'[1]200000149'!A:D,3,0),0)</f>
        <v>2</v>
      </c>
      <c r="P16" s="16">
        <f>IFERROR(VLOOKUP(LEFT(A16,3),'[1]200000149'!A:D,4,0),0)</f>
        <v>0.68</v>
      </c>
      <c r="Q16" s="16">
        <v>200005224</v>
      </c>
      <c r="R16" s="16">
        <f>IFERROR(VLOOKUP(LEFT(A16,3),'[1]200005224'!A:D,3,0),0)</f>
        <v>1</v>
      </c>
      <c r="S16" s="16">
        <f>IFERROR(VLOOKUP(LEFT(A16,3),'[1]200005224'!A:D,4,0),0)</f>
        <v>5.19</v>
      </c>
      <c r="T16" s="16">
        <v>200009387</v>
      </c>
      <c r="U16" s="16">
        <f>IFERROR(VLOOKUP(LEFT(A16,3),'[1]200009387'!A:D,3,0),0)</f>
        <v>0</v>
      </c>
      <c r="V16" s="16">
        <f>IFERROR(VLOOKUP(LEFT(A16,3),'[1]200009387'!A:D,4,0),0)</f>
        <v>0</v>
      </c>
      <c r="W16" s="16">
        <v>200000329</v>
      </c>
      <c r="X16" s="16">
        <f>IFERROR(VLOOKUP(LEFT(A16,3),'[1]200000329'!A:D,3,0),0)</f>
        <v>2</v>
      </c>
      <c r="Y16" s="16">
        <f>IFERROR(VLOOKUP(LEFT(A16,3),'[1]200000329'!A:D,4,0),0)</f>
        <v>3.43</v>
      </c>
      <c r="Z16" s="16">
        <v>200002569</v>
      </c>
      <c r="AA16" s="16">
        <f>IFERROR(VLOOKUP(LEFT(A16,3),'[1]200002569'!A:D,3,0),0)</f>
        <v>2</v>
      </c>
      <c r="AB16" s="16">
        <f>IFERROR(VLOOKUP(LEFT(A16,3),'[1]200002569'!A:D,4,0),0)</f>
        <v>7.92</v>
      </c>
      <c r="AC16" s="16">
        <v>200000321</v>
      </c>
      <c r="AD16" s="16">
        <f>IFERROR(VLOOKUP(LEFT(A16,3),'[1]200000321'!A:D,3,0),0)</f>
        <v>1</v>
      </c>
      <c r="AE16" s="16">
        <f>IFERROR(VLOOKUP(LEFT(A16,3),'[1]200000321'!A:D,4,0),0)</f>
        <v>12.95</v>
      </c>
      <c r="AF16" s="16">
        <v>200000521</v>
      </c>
      <c r="AG16" s="16">
        <f>IFERROR(VLOOKUP(LEFT(A16,3),'[1]200000521'!A:D,3,0),0)</f>
        <v>4</v>
      </c>
      <c r="AH16" s="16">
        <f>IFERROR(VLOOKUP(LEFT(A16,3),'[1]200000521'!A:D,4,0),0)</f>
        <v>2.99</v>
      </c>
      <c r="AI16" s="16">
        <v>200000739</v>
      </c>
      <c r="AJ16" s="16">
        <f>IFERROR(VLOOKUP(LEFT(A16,3),'[1]200000739'!A:D,3,0),0)</f>
        <v>0</v>
      </c>
      <c r="AK16" s="16">
        <f>IFERROR(VLOOKUP(LEFT(A16,3),'[1]200000739'!A:D,4,0),0)</f>
        <v>0</v>
      </c>
      <c r="AL16" s="16">
        <v>200000738</v>
      </c>
      <c r="AM16" s="16">
        <f>IFERROR(VLOOKUP(LEFT(A16,3),'[1]200000738'!A:D,3,0),0)</f>
        <v>2</v>
      </c>
      <c r="AN16" s="16">
        <f>IFERROR(VLOOKUP(LEFT(A16,3),'[1]200000738'!A:D,4,0),0)</f>
        <v>9.19</v>
      </c>
      <c r="AO16" s="16">
        <v>200000487</v>
      </c>
      <c r="AP16" s="16">
        <f>IFERROR(VLOOKUP(LEFT(A16,3),'[1]200000487'!A:D,3,0),0)</f>
        <v>0</v>
      </c>
      <c r="AQ16" s="16">
        <f>IFERROR(VLOOKUP(LEFT(A16,3),'[1]200000487'!A:D,4,0),0)</f>
        <v>0</v>
      </c>
      <c r="AR16" s="16">
        <v>200000489</v>
      </c>
      <c r="AS16" s="16">
        <f>IFERROR(VLOOKUP(LEFT(A16,3),'[1]200000489'!A:D,3,0),0)</f>
        <v>0</v>
      </c>
      <c r="AT16" s="16">
        <f>IFERROR(VLOOKUP(LEFT(A16,3),'[1]200000489'!A:D,4,0),0)</f>
        <v>0</v>
      </c>
      <c r="AU16" s="16">
        <v>200004482</v>
      </c>
      <c r="AV16" s="16">
        <f>IFERROR(VLOOKUP(LEFT(A16,3),'[1]200004482'!A:D,3,0),0)</f>
        <v>0</v>
      </c>
      <c r="AW16" s="16">
        <f>IFERROR(VLOOKUP(LEFT(A16,3),'[1]200004482'!A:D,4,0),0)</f>
        <v>0</v>
      </c>
      <c r="AX16" s="17"/>
      <c r="AY16" s="17"/>
      <c r="AZ16" s="17"/>
      <c r="BA16" s="17"/>
      <c r="BB16" s="17"/>
      <c r="BC16" s="17"/>
      <c r="BD16" s="17"/>
    </row>
    <row r="17" spans="1:56" hidden="1" x14ac:dyDescent="0.25">
      <c r="A17" s="18" t="s">
        <v>402</v>
      </c>
      <c r="B17" s="13">
        <v>200009093</v>
      </c>
      <c r="C17" s="14">
        <f>IFERROR(VLOOKUP(LEFT(A17,3),'[1]200009093'!A:D,3,0),0)</f>
        <v>6</v>
      </c>
      <c r="D17" s="15">
        <f>IFERROR(VLOOKUP(LEFT(A17,3),'[1]200009093'!A:D,4,0),0)</f>
        <v>5.59</v>
      </c>
      <c r="E17" s="13">
        <v>200008980</v>
      </c>
      <c r="F17" s="16">
        <f>IFERROR(VLOOKUP(LEFT(A17,3),'[1]200008980'!A:D,3,0),0)</f>
        <v>6</v>
      </c>
      <c r="G17" s="16">
        <f>IFERROR(VLOOKUP(LEFT(A17,3),'[1]200008980'!A:D,4,0),0)</f>
        <v>3.45</v>
      </c>
      <c r="H17" s="14">
        <v>200000216</v>
      </c>
      <c r="I17" s="14">
        <f>IFERROR(VLOOKUP(LEFT(A17,3),'[1]200000216'!A:D,3,0),0)</f>
        <v>4</v>
      </c>
      <c r="J17" s="15">
        <f>IFERROR(VLOOKUP(LEFT(A17,3),'[1]200000216'!A:D,4,0),0)</f>
        <v>1.6</v>
      </c>
      <c r="K17" s="13">
        <v>200008645</v>
      </c>
      <c r="L17" s="14">
        <f>IFERROR(VLOOKUP(LEFT(A17,3),'[1]200008645'!A:D,3,0),0)</f>
        <v>1</v>
      </c>
      <c r="M17" s="15">
        <f>IFERROR(VLOOKUP(LEFT(A17,3),'[1]200008645'!A:D,4,0),0)</f>
        <v>15.7</v>
      </c>
      <c r="N17" s="13">
        <v>200000149</v>
      </c>
      <c r="O17" s="16">
        <f>IFERROR(VLOOKUP(LEFT(A17,3),'[1]200000149'!A:D,3,0),0)</f>
        <v>4</v>
      </c>
      <c r="P17" s="16">
        <f>IFERROR(VLOOKUP(LEFT(A17,3),'[1]200000149'!A:D,4,0),0)</f>
        <v>0.68</v>
      </c>
      <c r="Q17" s="16">
        <v>200005224</v>
      </c>
      <c r="R17" s="16">
        <f>IFERROR(VLOOKUP(LEFT(A17,3),'[1]200005224'!A:D,3,0),0)</f>
        <v>6</v>
      </c>
      <c r="S17" s="16">
        <f>IFERROR(VLOOKUP(LEFT(A17,3),'[1]200005224'!A:D,4,0),0)</f>
        <v>5.19</v>
      </c>
      <c r="T17" s="16">
        <v>200009387</v>
      </c>
      <c r="U17" s="16">
        <f>IFERROR(VLOOKUP(LEFT(A17,3),'[1]200009387'!A:D,3,0),0)</f>
        <v>2</v>
      </c>
      <c r="V17" s="16">
        <f>IFERROR(VLOOKUP(LEFT(A17,3),'[1]200009387'!A:D,4,0),0)</f>
        <v>8.2100000000000009</v>
      </c>
      <c r="W17" s="16">
        <v>200000329</v>
      </c>
      <c r="X17" s="16">
        <f>IFERROR(VLOOKUP(LEFT(A17,3),'[1]200000329'!A:D,3,0),0)</f>
        <v>0</v>
      </c>
      <c r="Y17" s="16">
        <f>IFERROR(VLOOKUP(LEFT(A17,3),'[1]200000329'!A:D,4,0),0)</f>
        <v>0</v>
      </c>
      <c r="Z17" s="16">
        <v>200002569</v>
      </c>
      <c r="AA17" s="16">
        <f>IFERROR(VLOOKUP(LEFT(A17,3),'[1]200002569'!A:D,3,0),0)</f>
        <v>1</v>
      </c>
      <c r="AB17" s="16">
        <f>IFERROR(VLOOKUP(LEFT(A17,3),'[1]200002569'!A:D,4,0),0)</f>
        <v>7.92</v>
      </c>
      <c r="AC17" s="16">
        <v>200000321</v>
      </c>
      <c r="AD17" s="16">
        <f>IFERROR(VLOOKUP(LEFT(A17,3),'[1]200000321'!A:D,3,0),0)</f>
        <v>2</v>
      </c>
      <c r="AE17" s="16">
        <f>IFERROR(VLOOKUP(LEFT(A17,3),'[1]200000321'!A:D,4,0),0)</f>
        <v>12.95</v>
      </c>
      <c r="AF17" s="16">
        <v>200000521</v>
      </c>
      <c r="AG17" s="16">
        <f>IFERROR(VLOOKUP(LEFT(A17,3),'[1]200000521'!A:D,3,0),0)</f>
        <v>6</v>
      </c>
      <c r="AH17" s="16">
        <f>IFERROR(VLOOKUP(LEFT(A17,3),'[1]200000521'!A:D,4,0),0)</f>
        <v>2.99</v>
      </c>
      <c r="AI17" s="16">
        <v>200000739</v>
      </c>
      <c r="AJ17" s="16">
        <f>IFERROR(VLOOKUP(LEFT(A17,3),'[1]200000739'!A:D,3,0),0)</f>
        <v>0</v>
      </c>
      <c r="AK17" s="16">
        <f>IFERROR(VLOOKUP(LEFT(A17,3),'[1]200000739'!A:D,4,0),0)</f>
        <v>0</v>
      </c>
      <c r="AL17" s="16">
        <v>200000738</v>
      </c>
      <c r="AM17" s="16">
        <f>IFERROR(VLOOKUP(LEFT(A17,3),'[1]200000738'!A:D,3,0),0)</f>
        <v>0</v>
      </c>
      <c r="AN17" s="16">
        <f>IFERROR(VLOOKUP(LEFT(A17,3),'[1]200000738'!A:D,4,0),0)</f>
        <v>0</v>
      </c>
      <c r="AO17" s="16">
        <v>200000487</v>
      </c>
      <c r="AP17" s="16">
        <f>IFERROR(VLOOKUP(LEFT(A17,3),'[1]200000487'!A:D,3,0),0)</f>
        <v>2</v>
      </c>
      <c r="AQ17" s="16">
        <f>IFERROR(VLOOKUP(LEFT(A17,3),'[1]200000487'!A:D,4,0),0)</f>
        <v>15.26</v>
      </c>
      <c r="AR17" s="16">
        <v>200000489</v>
      </c>
      <c r="AS17" s="16">
        <f>IFERROR(VLOOKUP(LEFT(A17,3),'[1]200000489'!A:D,3,0),0)</f>
        <v>0</v>
      </c>
      <c r="AT17" s="16">
        <f>IFERROR(VLOOKUP(LEFT(A17,3),'[1]200000489'!A:D,4,0),0)</f>
        <v>0</v>
      </c>
      <c r="AU17" s="16">
        <v>200004482</v>
      </c>
      <c r="AV17" s="16">
        <f>IFERROR(VLOOKUP(LEFT(A17,3),'[1]200004482'!A:D,3,0),0)</f>
        <v>0</v>
      </c>
      <c r="AW17" s="16">
        <f>IFERROR(VLOOKUP(LEFT(A17,3),'[1]200004482'!A:D,4,0),0)</f>
        <v>0</v>
      </c>
      <c r="AX17" s="17"/>
      <c r="AY17" s="17"/>
      <c r="AZ17" s="17"/>
      <c r="BA17" s="17"/>
      <c r="BB17" s="17"/>
      <c r="BC17" s="17"/>
      <c r="BD17" s="17"/>
    </row>
    <row r="18" spans="1:56" hidden="1" x14ac:dyDescent="0.25">
      <c r="A18" s="18" t="s">
        <v>403</v>
      </c>
      <c r="B18" s="13">
        <v>200009093</v>
      </c>
      <c r="C18" s="14">
        <f>IFERROR(VLOOKUP(LEFT(A18,3),'[1]200009093'!A:D,3,0),0)</f>
        <v>17</v>
      </c>
      <c r="D18" s="15">
        <f>IFERROR(VLOOKUP(LEFT(A18,3),'[1]200009093'!A:D,4,0),0)</f>
        <v>5.59</v>
      </c>
      <c r="E18" s="13">
        <v>200008980</v>
      </c>
      <c r="F18" s="16">
        <f>IFERROR(VLOOKUP(LEFT(A18,3),'[1]200008980'!A:D,3,0),0)</f>
        <v>6</v>
      </c>
      <c r="G18" s="16">
        <f>IFERROR(VLOOKUP(LEFT(A18,3),'[1]200008980'!A:D,4,0),0)</f>
        <v>3.45</v>
      </c>
      <c r="H18" s="14">
        <v>200000216</v>
      </c>
      <c r="I18" s="14">
        <f>IFERROR(VLOOKUP(LEFT(A18,3),'[1]200000216'!A:D,3,0),0)</f>
        <v>2</v>
      </c>
      <c r="J18" s="15">
        <f>IFERROR(VLOOKUP(LEFT(A18,3),'[1]200000216'!A:D,4,0),0)</f>
        <v>1.6</v>
      </c>
      <c r="K18" s="13">
        <v>200008645</v>
      </c>
      <c r="L18" s="14">
        <f>IFERROR(VLOOKUP(LEFT(A18,3),'[1]200008645'!A:D,3,0),0)</f>
        <v>0</v>
      </c>
      <c r="M18" s="15">
        <f>IFERROR(VLOOKUP(LEFT(A18,3),'[1]200008645'!A:D,4,0),0)</f>
        <v>0</v>
      </c>
      <c r="N18" s="13">
        <v>200000149</v>
      </c>
      <c r="O18" s="16">
        <f>IFERROR(VLOOKUP(LEFT(A18,3),'[1]200000149'!A:D,3,0),0)</f>
        <v>6</v>
      </c>
      <c r="P18" s="16">
        <f>IFERROR(VLOOKUP(LEFT(A18,3),'[1]200000149'!A:D,4,0),0)</f>
        <v>0.68</v>
      </c>
      <c r="Q18" s="16">
        <v>200005224</v>
      </c>
      <c r="R18" s="16">
        <f>IFERROR(VLOOKUP(LEFT(A18,3),'[1]200005224'!A:D,3,0),0)</f>
        <v>2</v>
      </c>
      <c r="S18" s="16">
        <f>IFERROR(VLOOKUP(LEFT(A18,3),'[1]200005224'!A:D,4,0),0)</f>
        <v>5.19</v>
      </c>
      <c r="T18" s="16">
        <v>200009387</v>
      </c>
      <c r="U18" s="16">
        <f>IFERROR(VLOOKUP(LEFT(A18,3),'[1]200009387'!A:D,3,0),0)</f>
        <v>0</v>
      </c>
      <c r="V18" s="16">
        <f>IFERROR(VLOOKUP(LEFT(A18,3),'[1]200009387'!A:D,4,0),0)</f>
        <v>0</v>
      </c>
      <c r="W18" s="16">
        <v>200000329</v>
      </c>
      <c r="X18" s="16">
        <f>IFERROR(VLOOKUP(LEFT(A18,3),'[1]200000329'!A:D,3,0),0)</f>
        <v>25</v>
      </c>
      <c r="Y18" s="16">
        <f>IFERROR(VLOOKUP(LEFT(A18,3),'[1]200000329'!A:D,4,0),0)</f>
        <v>3.43</v>
      </c>
      <c r="Z18" s="16">
        <v>200002569</v>
      </c>
      <c r="AA18" s="16">
        <f>IFERROR(VLOOKUP(LEFT(A18,3),'[1]200002569'!A:D,3,0),0)</f>
        <v>14</v>
      </c>
      <c r="AB18" s="16">
        <f>IFERROR(VLOOKUP(LEFT(A18,3),'[1]200002569'!A:D,4,0),0)</f>
        <v>7.92</v>
      </c>
      <c r="AC18" s="16">
        <v>200000321</v>
      </c>
      <c r="AD18" s="16">
        <f>IFERROR(VLOOKUP(LEFT(A18,3),'[1]200000321'!A:D,3,0),0)</f>
        <v>0</v>
      </c>
      <c r="AE18" s="16">
        <f>IFERROR(VLOOKUP(LEFT(A18,3),'[1]200000321'!A:D,4,0),0)</f>
        <v>0</v>
      </c>
      <c r="AF18" s="16">
        <v>200000521</v>
      </c>
      <c r="AG18" s="16">
        <f>IFERROR(VLOOKUP(LEFT(A18,3),'[1]200000521'!A:D,3,0),0)</f>
        <v>14</v>
      </c>
      <c r="AH18" s="16">
        <f>IFERROR(VLOOKUP(LEFT(A18,3),'[1]200000521'!A:D,4,0),0)</f>
        <v>2.99</v>
      </c>
      <c r="AI18" s="16">
        <v>200000739</v>
      </c>
      <c r="AJ18" s="16">
        <f>IFERROR(VLOOKUP(LEFT(A18,3),'[1]200000739'!A:D,3,0),0)</f>
        <v>0</v>
      </c>
      <c r="AK18" s="16">
        <f>IFERROR(VLOOKUP(LEFT(A18,3),'[1]200000739'!A:D,4,0),0)</f>
        <v>0</v>
      </c>
      <c r="AL18" s="16">
        <v>200000738</v>
      </c>
      <c r="AM18" s="16">
        <f>IFERROR(VLOOKUP(LEFT(A18,3),'[1]200000738'!A:D,3,0),0)</f>
        <v>2</v>
      </c>
      <c r="AN18" s="16">
        <f>IFERROR(VLOOKUP(LEFT(A18,3),'[1]200000738'!A:D,4,0),0)</f>
        <v>9.19</v>
      </c>
      <c r="AO18" s="16">
        <v>200000487</v>
      </c>
      <c r="AP18" s="16">
        <f>IFERROR(VLOOKUP(LEFT(A18,3),'[1]200000487'!A:D,3,0),0)</f>
        <v>0</v>
      </c>
      <c r="AQ18" s="16">
        <f>IFERROR(VLOOKUP(LEFT(A18,3),'[1]200000487'!A:D,4,0),0)</f>
        <v>0</v>
      </c>
      <c r="AR18" s="16">
        <v>200000489</v>
      </c>
      <c r="AS18" s="16">
        <f>IFERROR(VLOOKUP(LEFT(A18,3),'[1]200000489'!A:D,3,0),0)</f>
        <v>0</v>
      </c>
      <c r="AT18" s="16">
        <f>IFERROR(VLOOKUP(LEFT(A18,3),'[1]200000489'!A:D,4,0),0)</f>
        <v>0</v>
      </c>
      <c r="AU18" s="16">
        <v>200004482</v>
      </c>
      <c r="AV18" s="16">
        <f>IFERROR(VLOOKUP(LEFT(A18,3),'[1]200004482'!A:D,3,0),0)</f>
        <v>0</v>
      </c>
      <c r="AW18" s="16">
        <f>IFERROR(VLOOKUP(LEFT(A18,3),'[1]200004482'!A:D,4,0),0)</f>
        <v>0</v>
      </c>
      <c r="AX18" s="17"/>
      <c r="AY18" s="17"/>
      <c r="AZ18" s="17"/>
      <c r="BA18" s="17"/>
      <c r="BB18" s="17"/>
      <c r="BC18" s="17"/>
      <c r="BD18" s="17"/>
    </row>
    <row r="19" spans="1:56" hidden="1" x14ac:dyDescent="0.25">
      <c r="A19" s="18" t="s">
        <v>404</v>
      </c>
      <c r="B19" s="13">
        <v>200009093</v>
      </c>
      <c r="C19" s="14">
        <f>IFERROR(VLOOKUP(LEFT(A19,3),'[1]200009093'!A:D,3,0),0)</f>
        <v>0</v>
      </c>
      <c r="D19" s="15">
        <f>IFERROR(VLOOKUP(LEFT(A19,3),'[1]200009093'!A:D,4,0),0)</f>
        <v>0</v>
      </c>
      <c r="E19" s="13">
        <v>200008980</v>
      </c>
      <c r="F19" s="16">
        <f>IFERROR(VLOOKUP(LEFT(A19,3),'[1]200008980'!A:D,3,0),0)</f>
        <v>2</v>
      </c>
      <c r="G19" s="16">
        <f>IFERROR(VLOOKUP(LEFT(A19,3),'[1]200008980'!A:D,4,0),0)</f>
        <v>3.45</v>
      </c>
      <c r="H19" s="14">
        <v>200000216</v>
      </c>
      <c r="I19" s="14">
        <f>IFERROR(VLOOKUP(LEFT(A19,3),'[1]200000216'!A:D,3,0),0)</f>
        <v>3</v>
      </c>
      <c r="J19" s="15">
        <f>IFERROR(VLOOKUP(LEFT(A19,3),'[1]200000216'!A:D,4,0),0)</f>
        <v>1.6</v>
      </c>
      <c r="K19" s="13">
        <v>200008645</v>
      </c>
      <c r="L19" s="14">
        <f>IFERROR(VLOOKUP(LEFT(A19,3),'[1]200008645'!A:D,3,0),0)</f>
        <v>0</v>
      </c>
      <c r="M19" s="15">
        <f>IFERROR(VLOOKUP(LEFT(A19,3),'[1]200008645'!A:D,4,0),0)</f>
        <v>0</v>
      </c>
      <c r="N19" s="13">
        <v>200000149</v>
      </c>
      <c r="O19" s="16">
        <f>IFERROR(VLOOKUP(LEFT(A19,3),'[1]200000149'!A:D,3,0),0)</f>
        <v>4</v>
      </c>
      <c r="P19" s="16">
        <f>IFERROR(VLOOKUP(LEFT(A19,3),'[1]200000149'!A:D,4,0),0)</f>
        <v>0.68</v>
      </c>
      <c r="Q19" s="16">
        <v>200005224</v>
      </c>
      <c r="R19" s="16">
        <f>IFERROR(VLOOKUP(LEFT(A19,3),'[1]200005224'!A:D,3,0),0)</f>
        <v>2</v>
      </c>
      <c r="S19" s="16">
        <f>IFERROR(VLOOKUP(LEFT(A19,3),'[1]200005224'!A:D,4,0),0)</f>
        <v>5.19</v>
      </c>
      <c r="T19" s="16">
        <v>200009387</v>
      </c>
      <c r="U19" s="16">
        <f>IFERROR(VLOOKUP(LEFT(A19,3),'[1]200009387'!A:D,3,0),0)</f>
        <v>0</v>
      </c>
      <c r="V19" s="16">
        <f>IFERROR(VLOOKUP(LEFT(A19,3),'[1]200009387'!A:D,4,0),0)</f>
        <v>0</v>
      </c>
      <c r="W19" s="16">
        <v>200000329</v>
      </c>
      <c r="X19" s="16">
        <f>IFERROR(VLOOKUP(LEFT(A19,3),'[1]200000329'!A:D,3,0),0)</f>
        <v>4</v>
      </c>
      <c r="Y19" s="16">
        <f>IFERROR(VLOOKUP(LEFT(A19,3),'[1]200000329'!A:D,4,0),0)</f>
        <v>3.43</v>
      </c>
      <c r="Z19" s="16">
        <v>200002569</v>
      </c>
      <c r="AA19" s="16">
        <f>IFERROR(VLOOKUP(LEFT(A19,3),'[1]200002569'!A:D,3,0),0)</f>
        <v>0</v>
      </c>
      <c r="AB19" s="16">
        <f>IFERROR(VLOOKUP(LEFT(A19,3),'[1]200002569'!A:D,4,0),0)</f>
        <v>0</v>
      </c>
      <c r="AC19" s="16">
        <v>200000321</v>
      </c>
      <c r="AD19" s="16">
        <f>IFERROR(VLOOKUP(LEFT(A19,3),'[1]200000321'!A:D,3,0),0)</f>
        <v>1</v>
      </c>
      <c r="AE19" s="16">
        <f>IFERROR(VLOOKUP(LEFT(A19,3),'[1]200000321'!A:D,4,0),0)</f>
        <v>12.95</v>
      </c>
      <c r="AF19" s="16">
        <v>200000521</v>
      </c>
      <c r="AG19" s="16">
        <f>IFERROR(VLOOKUP(LEFT(A19,3),'[1]200000521'!A:D,3,0),0)</f>
        <v>0</v>
      </c>
      <c r="AH19" s="16">
        <f>IFERROR(VLOOKUP(LEFT(A19,3),'[1]200000521'!A:D,4,0),0)</f>
        <v>0</v>
      </c>
      <c r="AI19" s="16">
        <v>200000739</v>
      </c>
      <c r="AJ19" s="16">
        <f>IFERROR(VLOOKUP(LEFT(A19,3),'[1]200000739'!A:D,3,0),0)</f>
        <v>0</v>
      </c>
      <c r="AK19" s="16">
        <f>IFERROR(VLOOKUP(LEFT(A19,3),'[1]200000739'!A:D,4,0),0)</f>
        <v>0</v>
      </c>
      <c r="AL19" s="16">
        <v>200000738</v>
      </c>
      <c r="AM19" s="16">
        <f>IFERROR(VLOOKUP(LEFT(A19,3),'[1]200000738'!A:D,3,0),0)</f>
        <v>0</v>
      </c>
      <c r="AN19" s="16">
        <f>IFERROR(VLOOKUP(LEFT(A19,3),'[1]200000738'!A:D,4,0),0)</f>
        <v>0</v>
      </c>
      <c r="AO19" s="16">
        <v>200000487</v>
      </c>
      <c r="AP19" s="16">
        <f>IFERROR(VLOOKUP(LEFT(A19,3),'[1]200000487'!A:D,3,0),0)</f>
        <v>2</v>
      </c>
      <c r="AQ19" s="16">
        <f>IFERROR(VLOOKUP(LEFT(A19,3),'[1]200000487'!A:D,4,0),0)</f>
        <v>15.26</v>
      </c>
      <c r="AR19" s="16">
        <v>200000489</v>
      </c>
      <c r="AS19" s="16">
        <f>IFERROR(VLOOKUP(LEFT(A19,3),'[1]200000489'!A:D,3,0),0)</f>
        <v>1</v>
      </c>
      <c r="AT19" s="16">
        <f>IFERROR(VLOOKUP(LEFT(A19,3),'[1]200000489'!A:D,4,0),0)</f>
        <v>5.8</v>
      </c>
      <c r="AU19" s="16">
        <v>200004482</v>
      </c>
      <c r="AV19" s="16">
        <f>IFERROR(VLOOKUP(LEFT(A19,3),'[1]200004482'!A:D,3,0),0)</f>
        <v>0</v>
      </c>
      <c r="AW19" s="16">
        <f>IFERROR(VLOOKUP(LEFT(A19,3),'[1]200004482'!A:D,4,0),0)</f>
        <v>0</v>
      </c>
      <c r="AX19" s="17"/>
      <c r="AY19" s="17"/>
      <c r="AZ19" s="17"/>
      <c r="BA19" s="17"/>
      <c r="BB19" s="17"/>
      <c r="BC19" s="17"/>
      <c r="BD19" s="17"/>
    </row>
    <row r="20" spans="1:56" hidden="1" x14ac:dyDescent="0.25">
      <c r="A20" s="18" t="s">
        <v>405</v>
      </c>
      <c r="B20" s="13">
        <v>200009093</v>
      </c>
      <c r="C20" s="14">
        <f>IFERROR(VLOOKUP(LEFT(A20,3),'[1]200009093'!A:D,3,0),0)</f>
        <v>4</v>
      </c>
      <c r="D20" s="15">
        <f>IFERROR(VLOOKUP(LEFT(A20,3),'[1]200009093'!A:D,4,0),0)</f>
        <v>5.59</v>
      </c>
      <c r="E20" s="13">
        <v>200008980</v>
      </c>
      <c r="F20" s="16">
        <f>IFERROR(VLOOKUP(LEFT(A20,3),'[1]200008980'!A:D,3,0),0)</f>
        <v>4</v>
      </c>
      <c r="G20" s="16">
        <f>IFERROR(VLOOKUP(LEFT(A20,3),'[1]200008980'!A:D,4,0),0)</f>
        <v>3.45</v>
      </c>
      <c r="H20" s="14">
        <v>200000216</v>
      </c>
      <c r="I20" s="14">
        <f>IFERROR(VLOOKUP(LEFT(A20,3),'[1]200000216'!A:D,3,0),0)</f>
        <v>7</v>
      </c>
      <c r="J20" s="15">
        <f>IFERROR(VLOOKUP(LEFT(A20,3),'[1]200000216'!A:D,4,0),0)</f>
        <v>1.6</v>
      </c>
      <c r="K20" s="13">
        <v>200008645</v>
      </c>
      <c r="L20" s="14">
        <f>IFERROR(VLOOKUP(LEFT(A20,3),'[1]200008645'!A:D,3,0),0)</f>
        <v>0</v>
      </c>
      <c r="M20" s="15">
        <f>IFERROR(VLOOKUP(LEFT(A20,3),'[1]200008645'!A:D,4,0),0)</f>
        <v>0</v>
      </c>
      <c r="N20" s="13">
        <v>200000149</v>
      </c>
      <c r="O20" s="16">
        <f>IFERROR(VLOOKUP(LEFT(A20,3),'[1]200000149'!A:D,3,0),0)</f>
        <v>7</v>
      </c>
      <c r="P20" s="16">
        <f>IFERROR(VLOOKUP(LEFT(A20,3),'[1]200000149'!A:D,4,0),0)</f>
        <v>0.68</v>
      </c>
      <c r="Q20" s="16">
        <v>200005224</v>
      </c>
      <c r="R20" s="16">
        <f>IFERROR(VLOOKUP(LEFT(A20,3),'[1]200005224'!A:D,3,0),0)</f>
        <v>2</v>
      </c>
      <c r="S20" s="16">
        <f>IFERROR(VLOOKUP(LEFT(A20,3),'[1]200005224'!A:D,4,0),0)</f>
        <v>5.19</v>
      </c>
      <c r="T20" s="16">
        <v>200009387</v>
      </c>
      <c r="U20" s="16">
        <f>IFERROR(VLOOKUP(LEFT(A20,3),'[1]200009387'!A:D,3,0),0)</f>
        <v>4</v>
      </c>
      <c r="V20" s="16">
        <f>IFERROR(VLOOKUP(LEFT(A20,3),'[1]200009387'!A:D,4,0),0)</f>
        <v>8.2100000000000009</v>
      </c>
      <c r="W20" s="16">
        <v>200000329</v>
      </c>
      <c r="X20" s="16">
        <f>IFERROR(VLOOKUP(LEFT(A20,3),'[1]200000329'!A:D,3,0),0)</f>
        <v>0</v>
      </c>
      <c r="Y20" s="16">
        <f>IFERROR(VLOOKUP(LEFT(A20,3),'[1]200000329'!A:D,4,0),0)</f>
        <v>0</v>
      </c>
      <c r="Z20" s="16">
        <v>200002569</v>
      </c>
      <c r="AA20" s="16">
        <f>IFERROR(VLOOKUP(LEFT(A20,3),'[1]200002569'!A:D,3,0),0)</f>
        <v>0</v>
      </c>
      <c r="AB20" s="16">
        <f>IFERROR(VLOOKUP(LEFT(A20,3),'[1]200002569'!A:D,4,0),0)</f>
        <v>0</v>
      </c>
      <c r="AC20" s="16">
        <v>200000321</v>
      </c>
      <c r="AD20" s="16">
        <f>IFERROR(VLOOKUP(LEFT(A20,3),'[1]200000321'!A:D,3,0),0)</f>
        <v>1</v>
      </c>
      <c r="AE20" s="16">
        <f>IFERROR(VLOOKUP(LEFT(A20,3),'[1]200000321'!A:D,4,0),0)</f>
        <v>12.95</v>
      </c>
      <c r="AF20" s="16">
        <v>200000521</v>
      </c>
      <c r="AG20" s="16">
        <f>IFERROR(VLOOKUP(LEFT(A20,3),'[1]200000521'!A:D,3,0),0)</f>
        <v>0</v>
      </c>
      <c r="AH20" s="16">
        <f>IFERROR(VLOOKUP(LEFT(A20,3),'[1]200000521'!A:D,4,0),0)</f>
        <v>2.99</v>
      </c>
      <c r="AI20" s="16">
        <v>200000739</v>
      </c>
      <c r="AJ20" s="16">
        <f>IFERROR(VLOOKUP(LEFT(A20,3),'[1]200000739'!A:D,3,0),0)</f>
        <v>0</v>
      </c>
      <c r="AK20" s="16">
        <f>IFERROR(VLOOKUP(LEFT(A20,3),'[1]200000739'!A:D,4,0),0)</f>
        <v>0</v>
      </c>
      <c r="AL20" s="16">
        <v>200000738</v>
      </c>
      <c r="AM20" s="16">
        <f>IFERROR(VLOOKUP(LEFT(A20,3),'[1]200000738'!A:D,3,0),0)</f>
        <v>3</v>
      </c>
      <c r="AN20" s="16">
        <f>IFERROR(VLOOKUP(LEFT(A20,3),'[1]200000738'!A:D,4,0),0)</f>
        <v>9.19</v>
      </c>
      <c r="AO20" s="16">
        <v>200000487</v>
      </c>
      <c r="AP20" s="16">
        <f>IFERROR(VLOOKUP(LEFT(A20,3),'[1]200000487'!A:D,3,0),0)</f>
        <v>0</v>
      </c>
      <c r="AQ20" s="16">
        <f>IFERROR(VLOOKUP(LEFT(A20,3),'[1]200000487'!A:D,4,0),0)</f>
        <v>0</v>
      </c>
      <c r="AR20" s="16">
        <v>200000489</v>
      </c>
      <c r="AS20" s="16">
        <f>IFERROR(VLOOKUP(LEFT(A20,3),'[1]200000489'!A:D,3,0),0)</f>
        <v>0</v>
      </c>
      <c r="AT20" s="16">
        <f>IFERROR(VLOOKUP(LEFT(A20,3),'[1]200000489'!A:D,4,0),0)</f>
        <v>0</v>
      </c>
      <c r="AU20" s="16">
        <v>200004482</v>
      </c>
      <c r="AV20" s="16">
        <f>IFERROR(VLOOKUP(LEFT(A20,3),'[1]200004482'!A:D,3,0),0)</f>
        <v>2</v>
      </c>
      <c r="AW20" s="16">
        <f>IFERROR(VLOOKUP(LEFT(A20,3),'[1]200004482'!A:D,4,0),0)</f>
        <v>5.69</v>
      </c>
      <c r="AX20" s="17"/>
      <c r="AY20" s="17"/>
      <c r="AZ20" s="17"/>
      <c r="BA20" s="17"/>
      <c r="BB20" s="17"/>
      <c r="BC20" s="17"/>
      <c r="BD20" s="17"/>
    </row>
    <row r="21" spans="1:56" hidden="1" x14ac:dyDescent="0.25">
      <c r="A21" s="18" t="s">
        <v>406</v>
      </c>
      <c r="B21" s="13">
        <v>200009093</v>
      </c>
      <c r="C21" s="14">
        <f>IFERROR(VLOOKUP(LEFT(A21,3),'[1]200009093'!A:D,3,0),0)</f>
        <v>6</v>
      </c>
      <c r="D21" s="15">
        <f>IFERROR(VLOOKUP(LEFT(A21,3),'[1]200009093'!A:D,4,0),0)</f>
        <v>5.59</v>
      </c>
      <c r="E21" s="13">
        <v>200008980</v>
      </c>
      <c r="F21" s="16">
        <f>IFERROR(VLOOKUP(LEFT(A21,3),'[1]200008980'!A:D,3,0),0)</f>
        <v>4</v>
      </c>
      <c r="G21" s="16">
        <f>IFERROR(VLOOKUP(LEFT(A21,3),'[1]200008980'!A:D,4,0),0)</f>
        <v>3.45</v>
      </c>
      <c r="H21" s="14">
        <v>200000216</v>
      </c>
      <c r="I21" s="14">
        <f>IFERROR(VLOOKUP(LEFT(A21,3),'[1]200000216'!A:D,3,0),0)</f>
        <v>6</v>
      </c>
      <c r="J21" s="15">
        <f>IFERROR(VLOOKUP(LEFT(A21,3),'[1]200000216'!A:D,4,0),0)</f>
        <v>1.6</v>
      </c>
      <c r="K21" s="13">
        <v>200008645</v>
      </c>
      <c r="L21" s="14">
        <f>IFERROR(VLOOKUP(LEFT(A21,3),'[1]200008645'!A:D,3,0),0)</f>
        <v>2</v>
      </c>
      <c r="M21" s="15">
        <f>IFERROR(VLOOKUP(LEFT(A21,3),'[1]200008645'!A:D,4,0),0)</f>
        <v>15.7</v>
      </c>
      <c r="N21" s="13">
        <v>200000149</v>
      </c>
      <c r="O21" s="16">
        <f>IFERROR(VLOOKUP(LEFT(A21,3),'[1]200000149'!A:D,3,0),0)</f>
        <v>0</v>
      </c>
      <c r="P21" s="16">
        <f>IFERROR(VLOOKUP(LEFT(A21,3),'[1]200000149'!A:D,4,0),0)</f>
        <v>0</v>
      </c>
      <c r="Q21" s="16">
        <v>200005224</v>
      </c>
      <c r="R21" s="16">
        <f>IFERROR(VLOOKUP(LEFT(A21,3),'[1]200005224'!A:D,3,0),0)</f>
        <v>12</v>
      </c>
      <c r="S21" s="16">
        <f>IFERROR(VLOOKUP(LEFT(A21,3),'[1]200005224'!A:D,4,0),0)</f>
        <v>5.19</v>
      </c>
      <c r="T21" s="16">
        <v>200009387</v>
      </c>
      <c r="U21" s="16">
        <f>IFERROR(VLOOKUP(LEFT(A21,3),'[1]200009387'!A:D,3,0),0)</f>
        <v>4</v>
      </c>
      <c r="V21" s="16">
        <f>IFERROR(VLOOKUP(LEFT(A21,3),'[1]200009387'!A:D,4,0),0)</f>
        <v>8.2100000000000009</v>
      </c>
      <c r="W21" s="16">
        <v>200000329</v>
      </c>
      <c r="X21" s="16">
        <f>IFERROR(VLOOKUP(LEFT(A21,3),'[1]200000329'!A:D,3,0),0)</f>
        <v>6</v>
      </c>
      <c r="Y21" s="16">
        <f>IFERROR(VLOOKUP(LEFT(A21,3),'[1]200000329'!A:D,4,0),0)</f>
        <v>3.43</v>
      </c>
      <c r="Z21" s="16">
        <v>200002569</v>
      </c>
      <c r="AA21" s="16">
        <f>IFERROR(VLOOKUP(LEFT(A21,3),'[1]200002569'!A:D,3,0),0)</f>
        <v>2</v>
      </c>
      <c r="AB21" s="16">
        <f>IFERROR(VLOOKUP(LEFT(A21,3),'[1]200002569'!A:D,4,0),0)</f>
        <v>7.92</v>
      </c>
      <c r="AC21" s="16">
        <v>200000321</v>
      </c>
      <c r="AD21" s="16">
        <f>IFERROR(VLOOKUP(LEFT(A21,3),'[1]200000321'!A:D,3,0),0)</f>
        <v>2</v>
      </c>
      <c r="AE21" s="16">
        <f>IFERROR(VLOOKUP(LEFT(A21,3),'[1]200000321'!A:D,4,0),0)</f>
        <v>12.95</v>
      </c>
      <c r="AF21" s="16">
        <v>200000521</v>
      </c>
      <c r="AG21" s="16">
        <f>IFERROR(VLOOKUP(LEFT(A21,3),'[1]200000521'!A:D,3,0),0)</f>
        <v>14</v>
      </c>
      <c r="AH21" s="16">
        <f>IFERROR(VLOOKUP(LEFT(A21,3),'[1]200000521'!A:D,4,0),0)</f>
        <v>2.99</v>
      </c>
      <c r="AI21" s="16">
        <v>200000739</v>
      </c>
      <c r="AJ21" s="16">
        <f>IFERROR(VLOOKUP(LEFT(A21,3),'[1]200000739'!A:D,3,0),0)</f>
        <v>6</v>
      </c>
      <c r="AK21" s="16">
        <f>IFERROR(VLOOKUP(LEFT(A21,3),'[1]200000739'!A:D,4,0),0)</f>
        <v>27.47</v>
      </c>
      <c r="AL21" s="16">
        <v>200000738</v>
      </c>
      <c r="AM21" s="16">
        <f>IFERROR(VLOOKUP(LEFT(A21,3),'[1]200000738'!A:D,3,0),0)</f>
        <v>2</v>
      </c>
      <c r="AN21" s="16">
        <f>IFERROR(VLOOKUP(LEFT(A21,3),'[1]200000738'!A:D,4,0),0)</f>
        <v>9.19</v>
      </c>
      <c r="AO21" s="16">
        <v>200000487</v>
      </c>
      <c r="AP21" s="16">
        <f>IFERROR(VLOOKUP(LEFT(A21,3),'[1]200000487'!A:D,3,0),0)</f>
        <v>6</v>
      </c>
      <c r="AQ21" s="16">
        <f>IFERROR(VLOOKUP(LEFT(A21,3),'[1]200000487'!A:D,4,0),0)</f>
        <v>15.26</v>
      </c>
      <c r="AR21" s="16">
        <v>200000489</v>
      </c>
      <c r="AS21" s="16">
        <f>IFERROR(VLOOKUP(LEFT(A21,3),'[1]200000489'!A:D,3,0),0)</f>
        <v>2</v>
      </c>
      <c r="AT21" s="16">
        <f>IFERROR(VLOOKUP(LEFT(A21,3),'[1]200000489'!A:D,4,0),0)</f>
        <v>5.8</v>
      </c>
      <c r="AU21" s="16">
        <v>200004482</v>
      </c>
      <c r="AV21" s="16">
        <f>IFERROR(VLOOKUP(LEFT(A21,3),'[1]200004482'!A:D,3,0),0)</f>
        <v>2</v>
      </c>
      <c r="AW21" s="16">
        <f>IFERROR(VLOOKUP(LEFT(A21,3),'[1]200004482'!A:D,4,0),0)</f>
        <v>5.69</v>
      </c>
      <c r="AX21" s="17"/>
      <c r="AY21" s="17"/>
      <c r="AZ21" s="17"/>
      <c r="BA21" s="17"/>
      <c r="BB21" s="17"/>
      <c r="BC21" s="17"/>
      <c r="BD21" s="17"/>
    </row>
    <row r="22" spans="1:56" hidden="1" x14ac:dyDescent="0.25">
      <c r="A22" s="18" t="s">
        <v>407</v>
      </c>
      <c r="B22" s="13">
        <v>200009093</v>
      </c>
      <c r="C22" s="14">
        <f>IFERROR(VLOOKUP(LEFT(A22,3),'[1]200009093'!A:D,3,0),0)</f>
        <v>11</v>
      </c>
      <c r="D22" s="15">
        <f>IFERROR(VLOOKUP(LEFT(A22,3),'[1]200009093'!A:D,4,0),0)</f>
        <v>5.59</v>
      </c>
      <c r="E22" s="13">
        <v>200008980</v>
      </c>
      <c r="F22" s="16">
        <f>IFERROR(VLOOKUP(LEFT(A22,3),'[1]200008980'!A:D,3,0),0)</f>
        <v>5</v>
      </c>
      <c r="G22" s="16">
        <f>IFERROR(VLOOKUP(LEFT(A22,3),'[1]200008980'!A:D,4,0),0)</f>
        <v>3.45</v>
      </c>
      <c r="H22" s="14">
        <v>200000216</v>
      </c>
      <c r="I22" s="14">
        <f>IFERROR(VLOOKUP(LEFT(A22,3),'[1]200000216'!A:D,3,0),0)</f>
        <v>5</v>
      </c>
      <c r="J22" s="15">
        <f>IFERROR(VLOOKUP(LEFT(A22,3),'[1]200000216'!A:D,4,0),0)</f>
        <v>1.6</v>
      </c>
      <c r="K22" s="13">
        <v>200008645</v>
      </c>
      <c r="L22" s="14">
        <f>IFERROR(VLOOKUP(LEFT(A22,3),'[1]200008645'!A:D,3,0),0)</f>
        <v>2</v>
      </c>
      <c r="M22" s="15">
        <f>IFERROR(VLOOKUP(LEFT(A22,3),'[1]200008645'!A:D,4,0),0)</f>
        <v>15.7</v>
      </c>
      <c r="N22" s="13">
        <v>200000149</v>
      </c>
      <c r="O22" s="16">
        <f>IFERROR(VLOOKUP(LEFT(A22,3),'[1]200000149'!A:D,3,0),0)</f>
        <v>8</v>
      </c>
      <c r="P22" s="16">
        <f>IFERROR(VLOOKUP(LEFT(A22,3),'[1]200000149'!A:D,4,0),0)</f>
        <v>0.68</v>
      </c>
      <c r="Q22" s="16">
        <v>200005224</v>
      </c>
      <c r="R22" s="16">
        <f>IFERROR(VLOOKUP(LEFT(A22,3),'[1]200005224'!A:D,3,0),0)</f>
        <v>4</v>
      </c>
      <c r="S22" s="16">
        <f>IFERROR(VLOOKUP(LEFT(A22,3),'[1]200005224'!A:D,4,0),0)</f>
        <v>5.19</v>
      </c>
      <c r="T22" s="16">
        <v>200009387</v>
      </c>
      <c r="U22" s="16">
        <f>IFERROR(VLOOKUP(LEFT(A22,3),'[1]200009387'!A:D,3,0),0)</f>
        <v>0</v>
      </c>
      <c r="V22" s="16">
        <f>IFERROR(VLOOKUP(LEFT(A22,3),'[1]200009387'!A:D,4,0),0)</f>
        <v>0</v>
      </c>
      <c r="W22" s="16">
        <v>200000329</v>
      </c>
      <c r="X22" s="16">
        <f>IFERROR(VLOOKUP(LEFT(A22,3),'[1]200000329'!A:D,3,0),0)</f>
        <v>20</v>
      </c>
      <c r="Y22" s="16">
        <f>IFERROR(VLOOKUP(LEFT(A22,3),'[1]200000329'!A:D,4,0),0)</f>
        <v>3.43</v>
      </c>
      <c r="Z22" s="16">
        <v>200002569</v>
      </c>
      <c r="AA22" s="16">
        <f>IFERROR(VLOOKUP(LEFT(A22,3),'[1]200002569'!A:D,3,0),0)</f>
        <v>2</v>
      </c>
      <c r="AB22" s="16">
        <f>IFERROR(VLOOKUP(LEFT(A22,3),'[1]200002569'!A:D,4,0),0)</f>
        <v>7.92</v>
      </c>
      <c r="AC22" s="16">
        <v>200000321</v>
      </c>
      <c r="AD22" s="16">
        <f>IFERROR(VLOOKUP(LEFT(A22,3),'[1]200000321'!A:D,3,0),0)</f>
        <v>1</v>
      </c>
      <c r="AE22" s="16">
        <f>IFERROR(VLOOKUP(LEFT(A22,3),'[1]200000321'!A:D,4,0),0)</f>
        <v>12.95</v>
      </c>
      <c r="AF22" s="16">
        <v>200000521</v>
      </c>
      <c r="AG22" s="16">
        <f>IFERROR(VLOOKUP(LEFT(A22,3),'[1]200000521'!A:D,3,0),0)</f>
        <v>20</v>
      </c>
      <c r="AH22" s="16">
        <f>IFERROR(VLOOKUP(LEFT(A22,3),'[1]200000521'!A:D,4,0),0)</f>
        <v>2.99</v>
      </c>
      <c r="AI22" s="16">
        <v>200000739</v>
      </c>
      <c r="AJ22" s="16">
        <f>IFERROR(VLOOKUP(LEFT(A22,3),'[1]200000739'!A:D,3,0),0)</f>
        <v>2</v>
      </c>
      <c r="AK22" s="16">
        <f>IFERROR(VLOOKUP(LEFT(A22,3),'[1]200000739'!A:D,4,0),0)</f>
        <v>27.47</v>
      </c>
      <c r="AL22" s="16">
        <v>200000738</v>
      </c>
      <c r="AM22" s="16">
        <f>IFERROR(VLOOKUP(LEFT(A22,3),'[1]200000738'!A:D,3,0),0)</f>
        <v>0</v>
      </c>
      <c r="AN22" s="16">
        <f>IFERROR(VLOOKUP(LEFT(A22,3),'[1]200000738'!A:D,4,0),0)</f>
        <v>0</v>
      </c>
      <c r="AO22" s="16">
        <v>200000487</v>
      </c>
      <c r="AP22" s="16">
        <f>IFERROR(VLOOKUP(LEFT(A22,3),'[1]200000487'!A:D,3,0),0)</f>
        <v>7</v>
      </c>
      <c r="AQ22" s="16">
        <f>IFERROR(VLOOKUP(LEFT(A22,3),'[1]200000487'!A:D,4,0),0)</f>
        <v>15.26</v>
      </c>
      <c r="AR22" s="16">
        <v>200000489</v>
      </c>
      <c r="AS22" s="16">
        <f>IFERROR(VLOOKUP(LEFT(A22,3),'[1]200000489'!A:D,3,0),0)</f>
        <v>0</v>
      </c>
      <c r="AT22" s="16">
        <f>IFERROR(VLOOKUP(LEFT(A22,3),'[1]200000489'!A:D,4,0),0)</f>
        <v>0</v>
      </c>
      <c r="AU22" s="16">
        <v>200004482</v>
      </c>
      <c r="AV22" s="16">
        <f>IFERROR(VLOOKUP(LEFT(A22,3),'[1]200004482'!A:D,3,0),0)</f>
        <v>0</v>
      </c>
      <c r="AW22" s="16">
        <f>IFERROR(VLOOKUP(LEFT(A22,3),'[1]200004482'!A:D,4,0),0)</f>
        <v>0</v>
      </c>
      <c r="AX22" s="17"/>
      <c r="AY22" s="17"/>
      <c r="AZ22" s="17"/>
      <c r="BA22" s="17"/>
      <c r="BB22" s="17"/>
      <c r="BC22" s="17"/>
      <c r="BD22" s="17"/>
    </row>
    <row r="23" spans="1:56" hidden="1" x14ac:dyDescent="0.25">
      <c r="A23" s="18" t="s">
        <v>408</v>
      </c>
      <c r="B23" s="13">
        <v>200009093</v>
      </c>
      <c r="C23" s="14">
        <f>IFERROR(VLOOKUP(LEFT(A23,3),'[1]200009093'!A:D,3,0),0)</f>
        <v>0</v>
      </c>
      <c r="D23" s="15">
        <f>IFERROR(VLOOKUP(LEFT(A23,3),'[1]200009093'!A:D,4,0),0)</f>
        <v>0</v>
      </c>
      <c r="E23" s="13">
        <v>200008980</v>
      </c>
      <c r="F23" s="16">
        <f>IFERROR(VLOOKUP(LEFT(A23,3),'[1]200008980'!A:D,3,0),0)</f>
        <v>0</v>
      </c>
      <c r="G23" s="16">
        <f>IFERROR(VLOOKUP(LEFT(A23,3),'[1]200008980'!A:D,4,0),0)</f>
        <v>0</v>
      </c>
      <c r="H23" s="14">
        <v>200000216</v>
      </c>
      <c r="I23" s="14">
        <f>IFERROR(VLOOKUP(LEFT(A23,3),'[1]200000216'!A:D,3,0),0)</f>
        <v>0</v>
      </c>
      <c r="J23" s="15">
        <f>IFERROR(VLOOKUP(LEFT(A23,3),'[1]200000216'!A:D,4,0),0)</f>
        <v>0</v>
      </c>
      <c r="K23" s="13">
        <v>200008645</v>
      </c>
      <c r="L23" s="14">
        <f>IFERROR(VLOOKUP(LEFT(A23,3),'[1]200008645'!A:D,3,0),0)</f>
        <v>0</v>
      </c>
      <c r="M23" s="15">
        <f>IFERROR(VLOOKUP(LEFT(A23,3),'[1]200008645'!A:D,4,0),0)</f>
        <v>0</v>
      </c>
      <c r="N23" s="13">
        <v>200000149</v>
      </c>
      <c r="O23" s="16">
        <f>IFERROR(VLOOKUP(LEFT(A23,3),'[1]200000149'!A:D,3,0),0)</f>
        <v>0</v>
      </c>
      <c r="P23" s="16">
        <f>IFERROR(VLOOKUP(LEFT(A23,3),'[1]200000149'!A:D,4,0),0)</f>
        <v>0</v>
      </c>
      <c r="Q23" s="16">
        <v>200005224</v>
      </c>
      <c r="R23" s="16">
        <f>IFERROR(VLOOKUP(LEFT(A23,3),'[1]200005224'!A:D,3,0),0)</f>
        <v>0</v>
      </c>
      <c r="S23" s="16">
        <f>IFERROR(VLOOKUP(LEFT(A23,3),'[1]200005224'!A:D,4,0),0)</f>
        <v>0</v>
      </c>
      <c r="T23" s="16">
        <v>200009387</v>
      </c>
      <c r="U23" s="16">
        <f>IFERROR(VLOOKUP(LEFT(A23,3),'[1]200009387'!A:D,3,0),0)</f>
        <v>0</v>
      </c>
      <c r="V23" s="16">
        <f>IFERROR(VLOOKUP(LEFT(A23,3),'[1]200009387'!A:D,4,0),0)</f>
        <v>0</v>
      </c>
      <c r="W23" s="16">
        <v>200000329</v>
      </c>
      <c r="X23" s="16">
        <f>IFERROR(VLOOKUP(LEFT(A23,3),'[1]200000329'!A:D,3,0),0)</f>
        <v>0</v>
      </c>
      <c r="Y23" s="16">
        <f>IFERROR(VLOOKUP(LEFT(A23,3),'[1]200000329'!A:D,4,0),0)</f>
        <v>0</v>
      </c>
      <c r="Z23" s="16">
        <v>200002569</v>
      </c>
      <c r="AA23" s="16">
        <f>IFERROR(VLOOKUP(LEFT(A23,3),'[1]200002569'!A:D,3,0),0)</f>
        <v>0</v>
      </c>
      <c r="AB23" s="16">
        <f>IFERROR(VLOOKUP(LEFT(A23,3),'[1]200002569'!A:D,4,0),0)</f>
        <v>0</v>
      </c>
      <c r="AC23" s="16">
        <v>200000321</v>
      </c>
      <c r="AD23" s="16">
        <f>IFERROR(VLOOKUP(LEFT(A23,3),'[1]200000321'!A:D,3,0),0)</f>
        <v>0</v>
      </c>
      <c r="AE23" s="16">
        <f>IFERROR(VLOOKUP(LEFT(A23,3),'[1]200000321'!A:D,4,0),0)</f>
        <v>0</v>
      </c>
      <c r="AF23" s="16">
        <v>200000521</v>
      </c>
      <c r="AG23" s="16">
        <f>IFERROR(VLOOKUP(LEFT(A23,3),'[1]200000521'!A:D,3,0),0)</f>
        <v>0</v>
      </c>
      <c r="AH23" s="16">
        <f>IFERROR(VLOOKUP(LEFT(A23,3),'[1]200000521'!A:D,4,0),0)</f>
        <v>0</v>
      </c>
      <c r="AI23" s="16">
        <v>200000739</v>
      </c>
      <c r="AJ23" s="16">
        <f>IFERROR(VLOOKUP(LEFT(A23,3),'[1]200000739'!A:D,3,0),0)</f>
        <v>0</v>
      </c>
      <c r="AK23" s="16">
        <f>IFERROR(VLOOKUP(LEFT(A23,3),'[1]200000739'!A:D,4,0),0)</f>
        <v>0</v>
      </c>
      <c r="AL23" s="16">
        <v>200000738</v>
      </c>
      <c r="AM23" s="16">
        <f>IFERROR(VLOOKUP(LEFT(A23,3),'[1]200000738'!A:D,3,0),0)</f>
        <v>0</v>
      </c>
      <c r="AN23" s="16">
        <f>IFERROR(VLOOKUP(LEFT(A23,3),'[1]200000738'!A:D,4,0),0)</f>
        <v>0</v>
      </c>
      <c r="AO23" s="16">
        <v>200000487</v>
      </c>
      <c r="AP23" s="16">
        <f>IFERROR(VLOOKUP(LEFT(A23,3),'[1]200000487'!A:D,3,0),0)</f>
        <v>0</v>
      </c>
      <c r="AQ23" s="16">
        <f>IFERROR(VLOOKUP(LEFT(A23,3),'[1]200000487'!A:D,4,0),0)</f>
        <v>0</v>
      </c>
      <c r="AR23" s="16">
        <v>200000489</v>
      </c>
      <c r="AS23" s="16">
        <f>IFERROR(VLOOKUP(LEFT(A23,3),'[1]200000489'!A:D,3,0),0)</f>
        <v>0</v>
      </c>
      <c r="AT23" s="16">
        <f>IFERROR(VLOOKUP(LEFT(A23,3),'[1]200000489'!A:D,4,0),0)</f>
        <v>0</v>
      </c>
      <c r="AU23" s="16">
        <v>200004482</v>
      </c>
      <c r="AV23" s="16">
        <f>IFERROR(VLOOKUP(LEFT(A23,3),'[1]200004482'!A:D,3,0),0)</f>
        <v>0</v>
      </c>
      <c r="AW23" s="16">
        <f>IFERROR(VLOOKUP(LEFT(A23,3),'[1]200004482'!A:D,4,0),0)</f>
        <v>0</v>
      </c>
      <c r="AX23" s="17"/>
      <c r="AY23" s="17"/>
      <c r="AZ23" s="17"/>
      <c r="BA23" s="17"/>
      <c r="BB23" s="17"/>
      <c r="BC23" s="17"/>
      <c r="BD23" s="17"/>
    </row>
    <row r="24" spans="1:56" hidden="1" x14ac:dyDescent="0.25">
      <c r="A24" s="18" t="s">
        <v>409</v>
      </c>
      <c r="B24" s="13">
        <v>200009093</v>
      </c>
      <c r="C24" s="14">
        <f>IFERROR(VLOOKUP(LEFT(A24,3),'[1]200009093'!A:D,3,0),0)</f>
        <v>0</v>
      </c>
      <c r="D24" s="15">
        <f>IFERROR(VLOOKUP(LEFT(A24,3),'[1]200009093'!A:D,4,0),0)</f>
        <v>0</v>
      </c>
      <c r="E24" s="13">
        <v>200008980</v>
      </c>
      <c r="F24" s="16">
        <f>IFERROR(VLOOKUP(LEFT(A24,3),'[1]200008980'!A:D,3,0),0)</f>
        <v>32</v>
      </c>
      <c r="G24" s="16">
        <f>IFERROR(VLOOKUP(LEFT(A24,3),'[1]200008980'!A:D,4,0),0)</f>
        <v>3.45</v>
      </c>
      <c r="H24" s="14">
        <v>200000216</v>
      </c>
      <c r="I24" s="14">
        <f>IFERROR(VLOOKUP(LEFT(A24,3),'[1]200000216'!A:D,3,0),0)</f>
        <v>61</v>
      </c>
      <c r="J24" s="15">
        <f>IFERROR(VLOOKUP(LEFT(A24,3),'[1]200000216'!A:D,4,0),0)</f>
        <v>1.6</v>
      </c>
      <c r="K24" s="13">
        <v>200008645</v>
      </c>
      <c r="L24" s="14">
        <f>IFERROR(VLOOKUP(LEFT(A24,3),'[1]200008645'!A:D,3,0),0)</f>
        <v>0</v>
      </c>
      <c r="M24" s="15">
        <f>IFERROR(VLOOKUP(LEFT(A24,3),'[1]200008645'!A:D,4,0),0)</f>
        <v>0</v>
      </c>
      <c r="N24" s="13">
        <v>200000149</v>
      </c>
      <c r="O24" s="16">
        <f>IFERROR(VLOOKUP(LEFT(A24,3),'[1]200000149'!A:D,3,0),0)</f>
        <v>42</v>
      </c>
      <c r="P24" s="16">
        <f>IFERROR(VLOOKUP(LEFT(A24,3),'[1]200000149'!A:D,4,0),0)</f>
        <v>0.68</v>
      </c>
      <c r="Q24" s="16">
        <v>200005224</v>
      </c>
      <c r="R24" s="16">
        <f>IFERROR(VLOOKUP(LEFT(A24,3),'[1]200005224'!A:D,3,0),0)</f>
        <v>18</v>
      </c>
      <c r="S24" s="16">
        <f>IFERROR(VLOOKUP(LEFT(A24,3),'[1]200005224'!A:D,4,0),0)</f>
        <v>5.19</v>
      </c>
      <c r="T24" s="16">
        <v>200009387</v>
      </c>
      <c r="U24" s="16">
        <f>IFERROR(VLOOKUP(LEFT(A24,3),'[1]200009387'!A:D,3,0),0)</f>
        <v>1</v>
      </c>
      <c r="V24" s="16">
        <f>IFERROR(VLOOKUP(LEFT(A24,3),'[1]200009387'!A:D,4,0),0)</f>
        <v>8.2100000000000009</v>
      </c>
      <c r="W24" s="16">
        <v>200000329</v>
      </c>
      <c r="X24" s="16">
        <f>IFERROR(VLOOKUP(LEFT(A24,3),'[1]200000329'!A:D,3,0),0)</f>
        <v>37</v>
      </c>
      <c r="Y24" s="16">
        <f>IFERROR(VLOOKUP(LEFT(A24,3),'[1]200000329'!A:D,4,0),0)</f>
        <v>3.43</v>
      </c>
      <c r="Z24" s="16">
        <v>200002569</v>
      </c>
      <c r="AA24" s="16">
        <f>IFERROR(VLOOKUP(LEFT(A24,3),'[1]200002569'!A:D,3,0),0)</f>
        <v>0</v>
      </c>
      <c r="AB24" s="16">
        <f>IFERROR(VLOOKUP(LEFT(A24,3),'[1]200002569'!A:D,4,0),0)</f>
        <v>0</v>
      </c>
      <c r="AC24" s="16">
        <v>200000321</v>
      </c>
      <c r="AD24" s="16">
        <f>IFERROR(VLOOKUP(LEFT(A24,3),'[1]200000321'!A:D,3,0),0)</f>
        <v>0</v>
      </c>
      <c r="AE24" s="16">
        <f>IFERROR(VLOOKUP(LEFT(A24,3),'[1]200000321'!A:D,4,0),0)</f>
        <v>0</v>
      </c>
      <c r="AF24" s="16">
        <v>200000521</v>
      </c>
      <c r="AG24" s="16">
        <f>IFERROR(VLOOKUP(LEFT(A24,3),'[1]200000521'!A:D,3,0),0)</f>
        <v>63</v>
      </c>
      <c r="AH24" s="16">
        <f>IFERROR(VLOOKUP(LEFT(A24,3),'[1]200000521'!A:D,4,0),0)</f>
        <v>2.99</v>
      </c>
      <c r="AI24" s="16">
        <v>200000739</v>
      </c>
      <c r="AJ24" s="16">
        <f>IFERROR(VLOOKUP(LEFT(A24,3),'[1]200000739'!A:D,3,0),0)</f>
        <v>6</v>
      </c>
      <c r="AK24" s="16">
        <f>IFERROR(VLOOKUP(LEFT(A24,3),'[1]200000739'!A:D,4,0),0)</f>
        <v>27.47</v>
      </c>
      <c r="AL24" s="16">
        <v>200000738</v>
      </c>
      <c r="AM24" s="16">
        <f>IFERROR(VLOOKUP(LEFT(A24,3),'[1]200000738'!A:D,3,0),0)</f>
        <v>1</v>
      </c>
      <c r="AN24" s="16">
        <f>IFERROR(VLOOKUP(LEFT(A24,3),'[1]200000738'!A:D,4,0),0)</f>
        <v>9.19</v>
      </c>
      <c r="AO24" s="16">
        <v>200000487</v>
      </c>
      <c r="AP24" s="16">
        <f>IFERROR(VLOOKUP(LEFT(A24,3),'[1]200000487'!A:D,3,0),0)</f>
        <v>4</v>
      </c>
      <c r="AQ24" s="16">
        <f>IFERROR(VLOOKUP(LEFT(A24,3),'[1]200000487'!A:D,4,0),0)</f>
        <v>15.26</v>
      </c>
      <c r="AR24" s="16">
        <v>200000489</v>
      </c>
      <c r="AS24" s="16">
        <f>IFERROR(VLOOKUP(LEFT(A24,3),'[1]200000489'!A:D,3,0),0)</f>
        <v>1</v>
      </c>
      <c r="AT24" s="16">
        <f>IFERROR(VLOOKUP(LEFT(A24,3),'[1]200000489'!A:D,4,0),0)</f>
        <v>5.8</v>
      </c>
      <c r="AU24" s="16">
        <v>200004482</v>
      </c>
      <c r="AV24" s="16">
        <f>IFERROR(VLOOKUP(LEFT(A24,3),'[1]200004482'!A:D,3,0),0)</f>
        <v>0</v>
      </c>
      <c r="AW24" s="16">
        <f>IFERROR(VLOOKUP(LEFT(A24,3),'[1]200004482'!A:D,4,0),0)</f>
        <v>0</v>
      </c>
      <c r="AX24" s="17"/>
      <c r="AY24" s="17"/>
      <c r="AZ24" s="17"/>
      <c r="BA24" s="17"/>
      <c r="BB24" s="17"/>
      <c r="BC24" s="17"/>
      <c r="BD24" s="17"/>
    </row>
    <row r="25" spans="1:56" hidden="1" x14ac:dyDescent="0.25">
      <c r="A25" s="18" t="s">
        <v>410</v>
      </c>
      <c r="B25" s="13">
        <v>200009093</v>
      </c>
      <c r="C25" s="14">
        <f>IFERROR(VLOOKUP(LEFT(A25,3),'[1]200009093'!A:D,3,0),0)</f>
        <v>0</v>
      </c>
      <c r="D25" s="15">
        <f>IFERROR(VLOOKUP(LEFT(A25,3),'[1]200009093'!A:D,4,0),0)</f>
        <v>0</v>
      </c>
      <c r="E25" s="13">
        <v>200008980</v>
      </c>
      <c r="F25" s="16">
        <f>IFERROR(VLOOKUP(LEFT(A25,3),'[1]200008980'!A:D,3,0),0)</f>
        <v>0</v>
      </c>
      <c r="G25" s="16">
        <f>IFERROR(VLOOKUP(LEFT(A25,3),'[1]200008980'!A:D,4,0),0)</f>
        <v>0</v>
      </c>
      <c r="H25" s="14">
        <v>200000216</v>
      </c>
      <c r="I25" s="14">
        <f>IFERROR(VLOOKUP(LEFT(A25,3),'[1]200000216'!A:D,3,0),0)</f>
        <v>0</v>
      </c>
      <c r="J25" s="15">
        <f>IFERROR(VLOOKUP(LEFT(A25,3),'[1]200000216'!A:D,4,0),0)</f>
        <v>0</v>
      </c>
      <c r="K25" s="13">
        <v>200008645</v>
      </c>
      <c r="L25" s="14">
        <f>IFERROR(VLOOKUP(LEFT(A25,3),'[1]200008645'!A:D,3,0),0)</f>
        <v>0</v>
      </c>
      <c r="M25" s="15">
        <f>IFERROR(VLOOKUP(LEFT(A25,3),'[1]200008645'!A:D,4,0),0)</f>
        <v>0</v>
      </c>
      <c r="N25" s="13">
        <v>200000149</v>
      </c>
      <c r="O25" s="16">
        <f>IFERROR(VLOOKUP(LEFT(A25,3),'[1]200000149'!A:D,3,0),0)</f>
        <v>0</v>
      </c>
      <c r="P25" s="16">
        <f>IFERROR(VLOOKUP(LEFT(A25,3),'[1]200000149'!A:D,4,0),0)</f>
        <v>0</v>
      </c>
      <c r="Q25" s="16">
        <v>200005224</v>
      </c>
      <c r="R25" s="16">
        <f>IFERROR(VLOOKUP(LEFT(A25,3),'[1]200005224'!A:D,3,0),0)</f>
        <v>0</v>
      </c>
      <c r="S25" s="16">
        <f>IFERROR(VLOOKUP(LEFT(A25,3),'[1]200005224'!A:D,4,0),0)</f>
        <v>0</v>
      </c>
      <c r="T25" s="16">
        <v>200009387</v>
      </c>
      <c r="U25" s="16">
        <f>IFERROR(VLOOKUP(LEFT(A25,3),'[1]200009387'!A:D,3,0),0)</f>
        <v>0</v>
      </c>
      <c r="V25" s="16">
        <f>IFERROR(VLOOKUP(LEFT(A25,3),'[1]200009387'!A:D,4,0),0)</f>
        <v>0</v>
      </c>
      <c r="W25" s="16">
        <v>200000329</v>
      </c>
      <c r="X25" s="16">
        <f>IFERROR(VLOOKUP(LEFT(A25,3),'[1]200000329'!A:D,3,0),0)</f>
        <v>0</v>
      </c>
      <c r="Y25" s="16">
        <f>IFERROR(VLOOKUP(LEFT(A25,3),'[1]200000329'!A:D,4,0),0)</f>
        <v>0</v>
      </c>
      <c r="Z25" s="16">
        <v>200002569</v>
      </c>
      <c r="AA25" s="16">
        <f>IFERROR(VLOOKUP(LEFT(A25,3),'[1]200002569'!A:D,3,0),0)</f>
        <v>0</v>
      </c>
      <c r="AB25" s="16">
        <f>IFERROR(VLOOKUP(LEFT(A25,3),'[1]200002569'!A:D,4,0),0)</f>
        <v>0</v>
      </c>
      <c r="AC25" s="16">
        <v>200000321</v>
      </c>
      <c r="AD25" s="16">
        <f>IFERROR(VLOOKUP(LEFT(A25,3),'[1]200000321'!A:D,3,0),0)</f>
        <v>0</v>
      </c>
      <c r="AE25" s="16">
        <f>IFERROR(VLOOKUP(LEFT(A25,3),'[1]200000321'!A:D,4,0),0)</f>
        <v>0</v>
      </c>
      <c r="AF25" s="16">
        <v>200000521</v>
      </c>
      <c r="AG25" s="16">
        <f>IFERROR(VLOOKUP(LEFT(A25,3),'[1]200000521'!A:D,3,0),0)</f>
        <v>0</v>
      </c>
      <c r="AH25" s="16">
        <f>IFERROR(VLOOKUP(LEFT(A25,3),'[1]200000521'!A:D,4,0),0)</f>
        <v>0</v>
      </c>
      <c r="AI25" s="16">
        <v>200000739</v>
      </c>
      <c r="AJ25" s="16">
        <f>IFERROR(VLOOKUP(LEFT(A25,3),'[1]200000739'!A:D,3,0),0)</f>
        <v>0</v>
      </c>
      <c r="AK25" s="16">
        <f>IFERROR(VLOOKUP(LEFT(A25,3),'[1]200000739'!A:D,4,0),0)</f>
        <v>0</v>
      </c>
      <c r="AL25" s="16">
        <v>200000738</v>
      </c>
      <c r="AM25" s="16">
        <f>IFERROR(VLOOKUP(LEFT(A25,3),'[1]200000738'!A:D,3,0),0)</f>
        <v>0</v>
      </c>
      <c r="AN25" s="16">
        <f>IFERROR(VLOOKUP(LEFT(A25,3),'[1]200000738'!A:D,4,0),0)</f>
        <v>0</v>
      </c>
      <c r="AO25" s="16">
        <v>200000487</v>
      </c>
      <c r="AP25" s="16">
        <f>IFERROR(VLOOKUP(LEFT(A25,3),'[1]200000487'!A:D,3,0),0)</f>
        <v>0</v>
      </c>
      <c r="AQ25" s="16">
        <f>IFERROR(VLOOKUP(LEFT(A25,3),'[1]200000487'!A:D,4,0),0)</f>
        <v>0</v>
      </c>
      <c r="AR25" s="16">
        <v>200000489</v>
      </c>
      <c r="AS25" s="16">
        <f>IFERROR(VLOOKUP(LEFT(A25,3),'[1]200000489'!A:D,3,0),0)</f>
        <v>0</v>
      </c>
      <c r="AT25" s="16">
        <f>IFERROR(VLOOKUP(LEFT(A25,3),'[1]200000489'!A:D,4,0),0)</f>
        <v>0</v>
      </c>
      <c r="AU25" s="16">
        <v>200004482</v>
      </c>
      <c r="AV25" s="16">
        <f>IFERROR(VLOOKUP(LEFT(A25,3),'[1]200004482'!A:D,3,0),0)</f>
        <v>0</v>
      </c>
      <c r="AW25" s="16">
        <f>IFERROR(VLOOKUP(LEFT(A25,3),'[1]200004482'!A:D,4,0),0)</f>
        <v>0</v>
      </c>
      <c r="AX25" s="17"/>
      <c r="AY25" s="17"/>
      <c r="AZ25" s="17"/>
      <c r="BA25" s="17"/>
      <c r="BB25" s="17"/>
      <c r="BC25" s="17"/>
      <c r="BD25" s="17"/>
    </row>
    <row r="26" spans="1:56" hidden="1" x14ac:dyDescent="0.25">
      <c r="A26" s="18" t="s">
        <v>411</v>
      </c>
      <c r="B26" s="13">
        <v>200009093</v>
      </c>
      <c r="C26" s="14">
        <f>IFERROR(VLOOKUP(LEFT(A26,3),'[1]200009093'!A:D,3,0),0)</f>
        <v>0</v>
      </c>
      <c r="D26" s="15">
        <f>IFERROR(VLOOKUP(LEFT(A26,3),'[1]200009093'!A:D,4,0),0)</f>
        <v>0</v>
      </c>
      <c r="E26" s="13">
        <v>200008980</v>
      </c>
      <c r="F26" s="16">
        <f>IFERROR(VLOOKUP(LEFT(A26,3),'[1]200008980'!A:D,3,0),0)</f>
        <v>0</v>
      </c>
      <c r="G26" s="16">
        <f>IFERROR(VLOOKUP(LEFT(A26,3),'[1]200008980'!A:D,4,0),0)</f>
        <v>0</v>
      </c>
      <c r="H26" s="14">
        <v>200000216</v>
      </c>
      <c r="I26" s="14">
        <f>IFERROR(VLOOKUP(LEFT(A26,3),'[1]200000216'!A:D,3,0),0)</f>
        <v>0</v>
      </c>
      <c r="J26" s="15">
        <f>IFERROR(VLOOKUP(LEFT(A26,3),'[1]200000216'!A:D,4,0),0)</f>
        <v>0</v>
      </c>
      <c r="K26" s="13">
        <v>200008645</v>
      </c>
      <c r="L26" s="14">
        <f>IFERROR(VLOOKUP(LEFT(A26,3),'[1]200008645'!A:D,3,0),0)</f>
        <v>0</v>
      </c>
      <c r="M26" s="15">
        <f>IFERROR(VLOOKUP(LEFT(A26,3),'[1]200008645'!A:D,4,0),0)</f>
        <v>0</v>
      </c>
      <c r="N26" s="13">
        <v>200000149</v>
      </c>
      <c r="O26" s="16">
        <f>IFERROR(VLOOKUP(LEFT(A26,3),'[1]200000149'!A:D,3,0),0)</f>
        <v>0</v>
      </c>
      <c r="P26" s="16">
        <f>IFERROR(VLOOKUP(LEFT(A26,3),'[1]200000149'!A:D,4,0),0)</f>
        <v>0</v>
      </c>
      <c r="Q26" s="16">
        <v>200005224</v>
      </c>
      <c r="R26" s="16">
        <f>IFERROR(VLOOKUP(LEFT(A26,3),'[1]200005224'!A:D,3,0),0)</f>
        <v>0</v>
      </c>
      <c r="S26" s="16">
        <f>IFERROR(VLOOKUP(LEFT(A26,3),'[1]200005224'!A:D,4,0),0)</f>
        <v>0</v>
      </c>
      <c r="T26" s="16">
        <v>200009387</v>
      </c>
      <c r="U26" s="16">
        <f>IFERROR(VLOOKUP(LEFT(A26,3),'[1]200009387'!A:D,3,0),0)</f>
        <v>1</v>
      </c>
      <c r="V26" s="16">
        <f>IFERROR(VLOOKUP(LEFT(A26,3),'[1]200009387'!A:D,4,0),0)</f>
        <v>8.2100000000000009</v>
      </c>
      <c r="W26" s="16">
        <v>200000329</v>
      </c>
      <c r="X26" s="16">
        <f>IFERROR(VLOOKUP(LEFT(A26,3),'[1]200000329'!A:D,3,0),0)</f>
        <v>1</v>
      </c>
      <c r="Y26" s="16">
        <f>IFERROR(VLOOKUP(LEFT(A26,3),'[1]200000329'!A:D,4,0),0)</f>
        <v>3.43</v>
      </c>
      <c r="Z26" s="16">
        <v>200002569</v>
      </c>
      <c r="AA26" s="16">
        <f>IFERROR(VLOOKUP(LEFT(A26,3),'[1]200002569'!A:D,3,0),0)</f>
        <v>0</v>
      </c>
      <c r="AB26" s="16">
        <f>IFERROR(VLOOKUP(LEFT(A26,3),'[1]200002569'!A:D,4,0),0)</f>
        <v>0</v>
      </c>
      <c r="AC26" s="16">
        <v>200000321</v>
      </c>
      <c r="AD26" s="16">
        <f>IFERROR(VLOOKUP(LEFT(A26,3),'[1]200000321'!A:D,3,0),0)</f>
        <v>0</v>
      </c>
      <c r="AE26" s="16">
        <f>IFERROR(VLOOKUP(LEFT(A26,3),'[1]200000321'!A:D,4,0),0)</f>
        <v>0</v>
      </c>
      <c r="AF26" s="16">
        <v>200000521</v>
      </c>
      <c r="AG26" s="16">
        <f>IFERROR(VLOOKUP(LEFT(A26,3),'[1]200000521'!A:D,3,0),0)</f>
        <v>0</v>
      </c>
      <c r="AH26" s="16">
        <f>IFERROR(VLOOKUP(LEFT(A26,3),'[1]200000521'!A:D,4,0),0)</f>
        <v>0</v>
      </c>
      <c r="AI26" s="16">
        <v>200000739</v>
      </c>
      <c r="AJ26" s="16">
        <f>IFERROR(VLOOKUP(LEFT(A26,3),'[1]200000739'!A:D,3,0),0)</f>
        <v>0</v>
      </c>
      <c r="AK26" s="16">
        <f>IFERROR(VLOOKUP(LEFT(A26,3),'[1]200000739'!A:D,4,0),0)</f>
        <v>0</v>
      </c>
      <c r="AL26" s="16">
        <v>200000738</v>
      </c>
      <c r="AM26" s="16">
        <f>IFERROR(VLOOKUP(LEFT(A26,3),'[1]200000738'!A:D,3,0),0)</f>
        <v>0</v>
      </c>
      <c r="AN26" s="16">
        <f>IFERROR(VLOOKUP(LEFT(A26,3),'[1]200000738'!A:D,4,0),0)</f>
        <v>0</v>
      </c>
      <c r="AO26" s="16">
        <v>200000487</v>
      </c>
      <c r="AP26" s="16">
        <f>IFERROR(VLOOKUP(LEFT(A26,3),'[1]200000487'!A:D,3,0),0)</f>
        <v>0</v>
      </c>
      <c r="AQ26" s="16">
        <f>IFERROR(VLOOKUP(LEFT(A26,3),'[1]200000487'!A:D,4,0),0)</f>
        <v>0</v>
      </c>
      <c r="AR26" s="16">
        <v>200000489</v>
      </c>
      <c r="AS26" s="16">
        <f>IFERROR(VLOOKUP(LEFT(A26,3),'[1]200000489'!A:D,3,0),0)</f>
        <v>0</v>
      </c>
      <c r="AT26" s="16">
        <f>IFERROR(VLOOKUP(LEFT(A26,3),'[1]200000489'!A:D,4,0),0)</f>
        <v>0</v>
      </c>
      <c r="AU26" s="16">
        <v>200004482</v>
      </c>
      <c r="AV26" s="16">
        <f>IFERROR(VLOOKUP(LEFT(A26,3),'[1]200004482'!A:D,3,0),0)</f>
        <v>0</v>
      </c>
      <c r="AW26" s="16">
        <f>IFERROR(VLOOKUP(LEFT(A26,3),'[1]200004482'!A:D,4,0),0)</f>
        <v>0</v>
      </c>
      <c r="AX26" s="17"/>
      <c r="AY26" s="17"/>
      <c r="AZ26" s="17"/>
      <c r="BA26" s="17"/>
      <c r="BB26" s="17"/>
      <c r="BC26" s="17"/>
      <c r="BD26" s="17"/>
    </row>
    <row r="27" spans="1:56" hidden="1" x14ac:dyDescent="0.25">
      <c r="A27" s="18" t="s">
        <v>412</v>
      </c>
      <c r="B27" s="13">
        <v>200009093</v>
      </c>
      <c r="C27" s="14">
        <f>IFERROR(VLOOKUP(LEFT(A27,3),'[1]200009093'!A:D,3,0),0)</f>
        <v>2</v>
      </c>
      <c r="D27" s="15">
        <f>IFERROR(VLOOKUP(LEFT(A27,3),'[1]200009093'!A:D,4,0),0)</f>
        <v>5.59</v>
      </c>
      <c r="E27" s="13">
        <v>200008980</v>
      </c>
      <c r="F27" s="16">
        <f>IFERROR(VLOOKUP(LEFT(A27,3),'[1]200008980'!A:D,3,0),0)</f>
        <v>3</v>
      </c>
      <c r="G27" s="16">
        <f>IFERROR(VLOOKUP(LEFT(A27,3),'[1]200008980'!A:D,4,0),0)</f>
        <v>3.45</v>
      </c>
      <c r="H27" s="14">
        <v>200000216</v>
      </c>
      <c r="I27" s="14">
        <f>IFERROR(VLOOKUP(LEFT(A27,3),'[1]200000216'!A:D,3,0),0)</f>
        <v>11</v>
      </c>
      <c r="J27" s="15">
        <f>IFERROR(VLOOKUP(LEFT(A27,3),'[1]200000216'!A:D,4,0),0)</f>
        <v>1.6</v>
      </c>
      <c r="K27" s="13">
        <v>200008645</v>
      </c>
      <c r="L27" s="14">
        <f>IFERROR(VLOOKUP(LEFT(A27,3),'[1]200008645'!A:D,3,0),0)</f>
        <v>2</v>
      </c>
      <c r="M27" s="15">
        <f>IFERROR(VLOOKUP(LEFT(A27,3),'[1]200008645'!A:D,4,0),0)</f>
        <v>15.7</v>
      </c>
      <c r="N27" s="13">
        <v>200000149</v>
      </c>
      <c r="O27" s="16">
        <f>IFERROR(VLOOKUP(LEFT(A27,3),'[1]200000149'!A:D,3,0),0)</f>
        <v>14</v>
      </c>
      <c r="P27" s="16">
        <f>IFERROR(VLOOKUP(LEFT(A27,3),'[1]200000149'!A:D,4,0),0)</f>
        <v>0.68</v>
      </c>
      <c r="Q27" s="16">
        <v>200005224</v>
      </c>
      <c r="R27" s="16">
        <f>IFERROR(VLOOKUP(LEFT(A27,3),'[1]200005224'!A:D,3,0),0)</f>
        <v>6</v>
      </c>
      <c r="S27" s="16">
        <f>IFERROR(VLOOKUP(LEFT(A27,3),'[1]200005224'!A:D,4,0),0)</f>
        <v>5.19</v>
      </c>
      <c r="T27" s="16">
        <v>200009387</v>
      </c>
      <c r="U27" s="16">
        <f>IFERROR(VLOOKUP(LEFT(A27,3),'[1]200009387'!A:D,3,0),0)</f>
        <v>0</v>
      </c>
      <c r="V27" s="16">
        <f>IFERROR(VLOOKUP(LEFT(A27,3),'[1]200009387'!A:D,4,0),0)</f>
        <v>0</v>
      </c>
      <c r="W27" s="16">
        <v>200000329</v>
      </c>
      <c r="X27" s="16">
        <f>IFERROR(VLOOKUP(LEFT(A27,3),'[1]200000329'!A:D,3,0),0)</f>
        <v>8</v>
      </c>
      <c r="Y27" s="16">
        <f>IFERROR(VLOOKUP(LEFT(A27,3),'[1]200000329'!A:D,4,0),0)</f>
        <v>3.43</v>
      </c>
      <c r="Z27" s="16">
        <v>200002569</v>
      </c>
      <c r="AA27" s="16">
        <f>IFERROR(VLOOKUP(LEFT(A27,3),'[1]200002569'!A:D,3,0),0)</f>
        <v>4</v>
      </c>
      <c r="AB27" s="16">
        <f>IFERROR(VLOOKUP(LEFT(A27,3),'[1]200002569'!A:D,4,0),0)</f>
        <v>7.92</v>
      </c>
      <c r="AC27" s="16">
        <v>200000321</v>
      </c>
      <c r="AD27" s="16">
        <f>IFERROR(VLOOKUP(LEFT(A27,3),'[1]200000321'!A:D,3,0),0)</f>
        <v>3</v>
      </c>
      <c r="AE27" s="16">
        <f>IFERROR(VLOOKUP(LEFT(A27,3),'[1]200000321'!A:D,4,0),0)</f>
        <v>12.95</v>
      </c>
      <c r="AF27" s="16">
        <v>200000521</v>
      </c>
      <c r="AG27" s="16">
        <f>IFERROR(VLOOKUP(LEFT(A27,3),'[1]200000521'!A:D,3,0),0)</f>
        <v>8</v>
      </c>
      <c r="AH27" s="16">
        <f>IFERROR(VLOOKUP(LEFT(A27,3),'[1]200000521'!A:D,4,0),0)</f>
        <v>2.99</v>
      </c>
      <c r="AI27" s="16">
        <v>200000739</v>
      </c>
      <c r="AJ27" s="16">
        <f>IFERROR(VLOOKUP(LEFT(A27,3),'[1]200000739'!A:D,3,0),0)</f>
        <v>1</v>
      </c>
      <c r="AK27" s="16">
        <f>IFERROR(VLOOKUP(LEFT(A27,3),'[1]200000739'!A:D,4,0),0)</f>
        <v>27.47</v>
      </c>
      <c r="AL27" s="16">
        <v>200000738</v>
      </c>
      <c r="AM27" s="16">
        <f>IFERROR(VLOOKUP(LEFT(A27,3),'[1]200000738'!A:D,3,0),0)</f>
        <v>1</v>
      </c>
      <c r="AN27" s="16">
        <f>IFERROR(VLOOKUP(LEFT(A27,3),'[1]200000738'!A:D,4,0),0)</f>
        <v>9.19</v>
      </c>
      <c r="AO27" s="16">
        <v>200000487</v>
      </c>
      <c r="AP27" s="16">
        <f>IFERROR(VLOOKUP(LEFT(A27,3),'[1]200000487'!A:D,3,0),0)</f>
        <v>1</v>
      </c>
      <c r="AQ27" s="16">
        <f>IFERROR(VLOOKUP(LEFT(A27,3),'[1]200000487'!A:D,4,0),0)</f>
        <v>15.26</v>
      </c>
      <c r="AR27" s="16">
        <v>200000489</v>
      </c>
      <c r="AS27" s="16">
        <f>IFERROR(VLOOKUP(LEFT(A27,3),'[1]200000489'!A:D,3,0),0)</f>
        <v>0</v>
      </c>
      <c r="AT27" s="16">
        <f>IFERROR(VLOOKUP(LEFT(A27,3),'[1]200000489'!A:D,4,0),0)</f>
        <v>0</v>
      </c>
      <c r="AU27" s="16">
        <v>200004482</v>
      </c>
      <c r="AV27" s="16">
        <f>IFERROR(VLOOKUP(LEFT(A27,3),'[1]200004482'!A:D,3,0),0)</f>
        <v>0</v>
      </c>
      <c r="AW27" s="16">
        <f>IFERROR(VLOOKUP(LEFT(A27,3),'[1]200004482'!A:D,4,0),0)</f>
        <v>0</v>
      </c>
      <c r="AX27" s="17"/>
      <c r="AY27" s="17"/>
      <c r="AZ27" s="17"/>
      <c r="BA27" s="17"/>
      <c r="BB27" s="17"/>
      <c r="BC27" s="17"/>
      <c r="BD27" s="17"/>
    </row>
    <row r="28" spans="1:56" hidden="1" x14ac:dyDescent="0.25">
      <c r="A28" s="18" t="s">
        <v>413</v>
      </c>
      <c r="B28" s="13">
        <v>200009093</v>
      </c>
      <c r="C28" s="14">
        <f>IFERROR(VLOOKUP(LEFT(A28,3),'[1]200009093'!A:D,3,0),0)</f>
        <v>0</v>
      </c>
      <c r="D28" s="15">
        <f>IFERROR(VLOOKUP(LEFT(A28,3),'[1]200009093'!A:D,4,0),0)</f>
        <v>0</v>
      </c>
      <c r="E28" s="13">
        <v>200008980</v>
      </c>
      <c r="F28" s="16">
        <f>IFERROR(VLOOKUP(LEFT(A28,3),'[1]200008980'!A:D,3,0),0)</f>
        <v>6</v>
      </c>
      <c r="G28" s="16">
        <f>IFERROR(VLOOKUP(LEFT(A28,3),'[1]200008980'!A:D,4,0),0)</f>
        <v>3.45</v>
      </c>
      <c r="H28" s="14">
        <v>200000216</v>
      </c>
      <c r="I28" s="14">
        <f>IFERROR(VLOOKUP(LEFT(A28,3),'[1]200000216'!A:D,3,0),0)</f>
        <v>6</v>
      </c>
      <c r="J28" s="15">
        <f>IFERROR(VLOOKUP(LEFT(A28,3),'[1]200000216'!A:D,4,0),0)</f>
        <v>1.6</v>
      </c>
      <c r="K28" s="13">
        <v>200008645</v>
      </c>
      <c r="L28" s="14">
        <f>IFERROR(VLOOKUP(LEFT(A28,3),'[1]200008645'!A:D,3,0),0)</f>
        <v>1</v>
      </c>
      <c r="M28" s="15">
        <f>IFERROR(VLOOKUP(LEFT(A28,3),'[1]200008645'!A:D,4,0),0)</f>
        <v>15.7</v>
      </c>
      <c r="N28" s="13">
        <v>200000149</v>
      </c>
      <c r="O28" s="16">
        <f>IFERROR(VLOOKUP(LEFT(A28,3),'[1]200000149'!A:D,3,0),0)</f>
        <v>2</v>
      </c>
      <c r="P28" s="16">
        <f>IFERROR(VLOOKUP(LEFT(A28,3),'[1]200000149'!A:D,4,0),0)</f>
        <v>0.68</v>
      </c>
      <c r="Q28" s="16">
        <v>200005224</v>
      </c>
      <c r="R28" s="16">
        <f>IFERROR(VLOOKUP(LEFT(A28,3),'[1]200005224'!A:D,3,0),0)</f>
        <v>8</v>
      </c>
      <c r="S28" s="16">
        <f>IFERROR(VLOOKUP(LEFT(A28,3),'[1]200005224'!A:D,4,0),0)</f>
        <v>5.19</v>
      </c>
      <c r="T28" s="16">
        <v>200009387</v>
      </c>
      <c r="U28" s="16">
        <f>IFERROR(VLOOKUP(LEFT(A28,3),'[1]200009387'!A:D,3,0),0)</f>
        <v>4</v>
      </c>
      <c r="V28" s="16">
        <f>IFERROR(VLOOKUP(LEFT(A28,3),'[1]200009387'!A:D,4,0),0)</f>
        <v>8.2100000000000009</v>
      </c>
      <c r="W28" s="16">
        <v>200000329</v>
      </c>
      <c r="X28" s="16">
        <f>IFERROR(VLOOKUP(LEFT(A28,3),'[1]200000329'!A:D,3,0),0)</f>
        <v>12</v>
      </c>
      <c r="Y28" s="16">
        <f>IFERROR(VLOOKUP(LEFT(A28,3),'[1]200000329'!A:D,4,0),0)</f>
        <v>3.43</v>
      </c>
      <c r="Z28" s="16">
        <v>200002569</v>
      </c>
      <c r="AA28" s="16">
        <f>IFERROR(VLOOKUP(LEFT(A28,3),'[1]200002569'!A:D,3,0),0)</f>
        <v>4</v>
      </c>
      <c r="AB28" s="16">
        <f>IFERROR(VLOOKUP(LEFT(A28,3),'[1]200002569'!A:D,4,0),0)</f>
        <v>7.92</v>
      </c>
      <c r="AC28" s="16">
        <v>200000321</v>
      </c>
      <c r="AD28" s="16">
        <f>IFERROR(VLOOKUP(LEFT(A28,3),'[1]200000321'!A:D,3,0),0)</f>
        <v>0</v>
      </c>
      <c r="AE28" s="16">
        <f>IFERROR(VLOOKUP(LEFT(A28,3),'[1]200000321'!A:D,4,0),0)</f>
        <v>0</v>
      </c>
      <c r="AF28" s="16">
        <v>200000521</v>
      </c>
      <c r="AG28" s="16">
        <f>IFERROR(VLOOKUP(LEFT(A28,3),'[1]200000521'!A:D,3,0),0)</f>
        <v>6</v>
      </c>
      <c r="AH28" s="16">
        <f>IFERROR(VLOOKUP(LEFT(A28,3),'[1]200000521'!A:D,4,0),0)</f>
        <v>2.99</v>
      </c>
      <c r="AI28" s="16">
        <v>200000739</v>
      </c>
      <c r="AJ28" s="16">
        <f>IFERROR(VLOOKUP(LEFT(A28,3),'[1]200000739'!A:D,3,0),0)</f>
        <v>0</v>
      </c>
      <c r="AK28" s="16">
        <f>IFERROR(VLOOKUP(LEFT(A28,3),'[1]200000739'!A:D,4,0),0)</f>
        <v>0</v>
      </c>
      <c r="AL28" s="16">
        <v>200000738</v>
      </c>
      <c r="AM28" s="16">
        <f>IFERROR(VLOOKUP(LEFT(A28,3),'[1]200000738'!A:D,3,0),0)</f>
        <v>0</v>
      </c>
      <c r="AN28" s="16">
        <f>IFERROR(VLOOKUP(LEFT(A28,3),'[1]200000738'!A:D,4,0),0)</f>
        <v>0</v>
      </c>
      <c r="AO28" s="16">
        <v>200000487</v>
      </c>
      <c r="AP28" s="16">
        <f>IFERROR(VLOOKUP(LEFT(A28,3),'[1]200000487'!A:D,3,0),0)</f>
        <v>0</v>
      </c>
      <c r="AQ28" s="16">
        <f>IFERROR(VLOOKUP(LEFT(A28,3),'[1]200000487'!A:D,4,0),0)</f>
        <v>0</v>
      </c>
      <c r="AR28" s="16">
        <v>200000489</v>
      </c>
      <c r="AS28" s="16">
        <f>IFERROR(VLOOKUP(LEFT(A28,3),'[1]200000489'!A:D,3,0),0)</f>
        <v>0</v>
      </c>
      <c r="AT28" s="16">
        <f>IFERROR(VLOOKUP(LEFT(A28,3),'[1]200000489'!A:D,4,0),0)</f>
        <v>0</v>
      </c>
      <c r="AU28" s="16">
        <v>200004482</v>
      </c>
      <c r="AV28" s="16">
        <f>IFERROR(VLOOKUP(LEFT(A28,3),'[1]200004482'!A:D,3,0),0)</f>
        <v>4</v>
      </c>
      <c r="AW28" s="16">
        <f>IFERROR(VLOOKUP(LEFT(A28,3),'[1]200004482'!A:D,4,0),0)</f>
        <v>5.69</v>
      </c>
      <c r="AX28" s="17"/>
      <c r="AY28" s="17"/>
      <c r="AZ28" s="17"/>
      <c r="BA28" s="17"/>
      <c r="BB28" s="17"/>
      <c r="BC28" s="17"/>
      <c r="BD28" s="17"/>
    </row>
    <row r="29" spans="1:56" hidden="1" x14ac:dyDescent="0.25">
      <c r="A29" s="18" t="s">
        <v>414</v>
      </c>
      <c r="B29" s="13">
        <v>200009093</v>
      </c>
      <c r="C29" s="14">
        <f>IFERROR(VLOOKUP(LEFT(A29,3),'[1]200009093'!A:D,3,0),0)</f>
        <v>2</v>
      </c>
      <c r="D29" s="15">
        <f>IFERROR(VLOOKUP(LEFT(A29,3),'[1]200009093'!A:D,4,0),0)</f>
        <v>5.59</v>
      </c>
      <c r="E29" s="13">
        <v>200008980</v>
      </c>
      <c r="F29" s="16">
        <f>IFERROR(VLOOKUP(LEFT(A29,3),'[1]200008980'!A:D,3,0),0)</f>
        <v>7</v>
      </c>
      <c r="G29" s="16">
        <f>IFERROR(VLOOKUP(LEFT(A29,3),'[1]200008980'!A:D,4,0),0)</f>
        <v>3.45</v>
      </c>
      <c r="H29" s="14">
        <v>200000216</v>
      </c>
      <c r="I29" s="14">
        <f>IFERROR(VLOOKUP(LEFT(A29,3),'[1]200000216'!A:D,3,0),0)</f>
        <v>10</v>
      </c>
      <c r="J29" s="15">
        <f>IFERROR(VLOOKUP(LEFT(A29,3),'[1]200000216'!A:D,4,0),0)</f>
        <v>1.6</v>
      </c>
      <c r="K29" s="13">
        <v>200008645</v>
      </c>
      <c r="L29" s="14">
        <f>IFERROR(VLOOKUP(LEFT(A29,3),'[1]200008645'!A:D,3,0),0)</f>
        <v>0</v>
      </c>
      <c r="M29" s="15">
        <f>IFERROR(VLOOKUP(LEFT(A29,3),'[1]200008645'!A:D,4,0),0)</f>
        <v>0</v>
      </c>
      <c r="N29" s="13">
        <v>200000149</v>
      </c>
      <c r="O29" s="16">
        <f>IFERROR(VLOOKUP(LEFT(A29,3),'[1]200000149'!A:D,3,0),0)</f>
        <v>6</v>
      </c>
      <c r="P29" s="16">
        <f>IFERROR(VLOOKUP(LEFT(A29,3),'[1]200000149'!A:D,4,0),0)</f>
        <v>0.68</v>
      </c>
      <c r="Q29" s="16">
        <v>200005224</v>
      </c>
      <c r="R29" s="16">
        <f>IFERROR(VLOOKUP(LEFT(A29,3),'[1]200005224'!A:D,3,0),0)</f>
        <v>5</v>
      </c>
      <c r="S29" s="16">
        <f>IFERROR(VLOOKUP(LEFT(A29,3),'[1]200005224'!A:D,4,0),0)</f>
        <v>5.19</v>
      </c>
      <c r="T29" s="16">
        <v>200009387</v>
      </c>
      <c r="U29" s="16">
        <f>IFERROR(VLOOKUP(LEFT(A29,3),'[1]200009387'!A:D,3,0),0)</f>
        <v>6</v>
      </c>
      <c r="V29" s="16">
        <f>IFERROR(VLOOKUP(LEFT(A29,3),'[1]200009387'!A:D,4,0),0)</f>
        <v>8.2100000000000009</v>
      </c>
      <c r="W29" s="16">
        <v>200000329</v>
      </c>
      <c r="X29" s="16">
        <f>IFERROR(VLOOKUP(LEFT(A29,3),'[1]200000329'!A:D,3,0),0)</f>
        <v>12</v>
      </c>
      <c r="Y29" s="16">
        <f>IFERROR(VLOOKUP(LEFT(A29,3),'[1]200000329'!A:D,4,0),0)</f>
        <v>3.43</v>
      </c>
      <c r="Z29" s="16">
        <v>200002569</v>
      </c>
      <c r="AA29" s="16">
        <f>IFERROR(VLOOKUP(LEFT(A29,3),'[1]200002569'!A:D,3,0),0)</f>
        <v>2</v>
      </c>
      <c r="AB29" s="16">
        <f>IFERROR(VLOOKUP(LEFT(A29,3),'[1]200002569'!A:D,4,0),0)</f>
        <v>7.92</v>
      </c>
      <c r="AC29" s="16">
        <v>200000321</v>
      </c>
      <c r="AD29" s="16">
        <f>IFERROR(VLOOKUP(LEFT(A29,3),'[1]200000321'!A:D,3,0),0)</f>
        <v>1</v>
      </c>
      <c r="AE29" s="16">
        <f>IFERROR(VLOOKUP(LEFT(A29,3),'[1]200000321'!A:D,4,0),0)</f>
        <v>12.95</v>
      </c>
      <c r="AF29" s="16">
        <v>200000521</v>
      </c>
      <c r="AG29" s="16">
        <f>IFERROR(VLOOKUP(LEFT(A29,3),'[1]200000521'!A:D,3,0),0)</f>
        <v>6</v>
      </c>
      <c r="AH29" s="16">
        <f>IFERROR(VLOOKUP(LEFT(A29,3),'[1]200000521'!A:D,4,0),0)</f>
        <v>2.99</v>
      </c>
      <c r="AI29" s="16">
        <v>200000739</v>
      </c>
      <c r="AJ29" s="16">
        <f>IFERROR(VLOOKUP(LEFT(A29,3),'[1]200000739'!A:D,3,0),0)</f>
        <v>0</v>
      </c>
      <c r="AK29" s="16">
        <f>IFERROR(VLOOKUP(LEFT(A29,3),'[1]200000739'!A:D,4,0),0)</f>
        <v>0</v>
      </c>
      <c r="AL29" s="16">
        <v>200000738</v>
      </c>
      <c r="AM29" s="16">
        <f>IFERROR(VLOOKUP(LEFT(A29,3),'[1]200000738'!A:D,3,0),0)</f>
        <v>2</v>
      </c>
      <c r="AN29" s="16">
        <f>IFERROR(VLOOKUP(LEFT(A29,3),'[1]200000738'!A:D,4,0),0)</f>
        <v>9.19</v>
      </c>
      <c r="AO29" s="16">
        <v>200000487</v>
      </c>
      <c r="AP29" s="16">
        <f>IFERROR(VLOOKUP(LEFT(A29,3),'[1]200000487'!A:D,3,0),0)</f>
        <v>0</v>
      </c>
      <c r="AQ29" s="16">
        <f>IFERROR(VLOOKUP(LEFT(A29,3),'[1]200000487'!A:D,4,0),0)</f>
        <v>0</v>
      </c>
      <c r="AR29" s="16">
        <v>200000489</v>
      </c>
      <c r="AS29" s="16">
        <f>IFERROR(VLOOKUP(LEFT(A29,3),'[1]200000489'!A:D,3,0),0)</f>
        <v>0</v>
      </c>
      <c r="AT29" s="16">
        <f>IFERROR(VLOOKUP(LEFT(A29,3),'[1]200000489'!A:D,4,0),0)</f>
        <v>0</v>
      </c>
      <c r="AU29" s="16">
        <v>200004482</v>
      </c>
      <c r="AV29" s="16">
        <f>IFERROR(VLOOKUP(LEFT(A29,3),'[1]200004482'!A:D,3,0),0)</f>
        <v>0</v>
      </c>
      <c r="AW29" s="16">
        <f>IFERROR(VLOOKUP(LEFT(A29,3),'[1]200004482'!A:D,4,0),0)</f>
        <v>0</v>
      </c>
      <c r="AX29" s="17"/>
      <c r="AY29" s="17"/>
      <c r="AZ29" s="17"/>
      <c r="BA29" s="17"/>
      <c r="BB29" s="17"/>
      <c r="BC29" s="17"/>
      <c r="BD29" s="17"/>
    </row>
    <row r="30" spans="1:56" hidden="1" x14ac:dyDescent="0.25">
      <c r="A30" s="18" t="s">
        <v>415</v>
      </c>
      <c r="B30" s="13">
        <v>200009093</v>
      </c>
      <c r="C30" s="14">
        <f>IFERROR(VLOOKUP(LEFT(A30,3),'[1]200009093'!A:D,3,0),0)</f>
        <v>7</v>
      </c>
      <c r="D30" s="15">
        <f>IFERROR(VLOOKUP(LEFT(A30,3),'[1]200009093'!A:D,4,0),0)</f>
        <v>5.59</v>
      </c>
      <c r="E30" s="13">
        <v>200008980</v>
      </c>
      <c r="F30" s="16">
        <f>IFERROR(VLOOKUP(LEFT(A30,3),'[1]200008980'!A:D,3,0),0)</f>
        <v>7</v>
      </c>
      <c r="G30" s="16">
        <f>IFERROR(VLOOKUP(LEFT(A30,3),'[1]200008980'!A:D,4,0),0)</f>
        <v>3.45</v>
      </c>
      <c r="H30" s="14">
        <v>200000216</v>
      </c>
      <c r="I30" s="14">
        <f>IFERROR(VLOOKUP(LEFT(A30,3),'[1]200000216'!A:D,3,0),0)</f>
        <v>11</v>
      </c>
      <c r="J30" s="15">
        <f>IFERROR(VLOOKUP(LEFT(A30,3),'[1]200000216'!A:D,4,0),0)</f>
        <v>1.6</v>
      </c>
      <c r="K30" s="13">
        <v>200008645</v>
      </c>
      <c r="L30" s="14">
        <f>IFERROR(VLOOKUP(LEFT(A30,3),'[1]200008645'!A:D,3,0),0)</f>
        <v>3</v>
      </c>
      <c r="M30" s="15">
        <f>IFERROR(VLOOKUP(LEFT(A30,3),'[1]200008645'!A:D,4,0),0)</f>
        <v>15.7</v>
      </c>
      <c r="N30" s="13">
        <v>200000149</v>
      </c>
      <c r="O30" s="16">
        <f>IFERROR(VLOOKUP(LEFT(A30,3),'[1]200000149'!A:D,3,0),0)</f>
        <v>2</v>
      </c>
      <c r="P30" s="16">
        <f>IFERROR(VLOOKUP(LEFT(A30,3),'[1]200000149'!A:D,4,0),0)</f>
        <v>0.68</v>
      </c>
      <c r="Q30" s="16">
        <v>200005224</v>
      </c>
      <c r="R30" s="16">
        <f>IFERROR(VLOOKUP(LEFT(A30,3),'[1]200005224'!A:D,3,0),0)</f>
        <v>0</v>
      </c>
      <c r="S30" s="16">
        <f>IFERROR(VLOOKUP(LEFT(A30,3),'[1]200005224'!A:D,4,0),0)</f>
        <v>0</v>
      </c>
      <c r="T30" s="16">
        <v>200009387</v>
      </c>
      <c r="U30" s="16">
        <f>IFERROR(VLOOKUP(LEFT(A30,3),'[1]200009387'!A:D,3,0),0)</f>
        <v>6</v>
      </c>
      <c r="V30" s="16">
        <f>IFERROR(VLOOKUP(LEFT(A30,3),'[1]200009387'!A:D,4,0),0)</f>
        <v>8.2100000000000009</v>
      </c>
      <c r="W30" s="16">
        <v>200000329</v>
      </c>
      <c r="X30" s="16">
        <f>IFERROR(VLOOKUP(LEFT(A30,3),'[1]200000329'!A:D,3,0),0)</f>
        <v>0</v>
      </c>
      <c r="Y30" s="16">
        <f>IFERROR(VLOOKUP(LEFT(A30,3),'[1]200000329'!A:D,4,0),0)</f>
        <v>0</v>
      </c>
      <c r="Z30" s="16">
        <v>200002569</v>
      </c>
      <c r="AA30" s="16">
        <f>IFERROR(VLOOKUP(LEFT(A30,3),'[1]200002569'!A:D,3,0),0)</f>
        <v>0</v>
      </c>
      <c r="AB30" s="16">
        <f>IFERROR(VLOOKUP(LEFT(A30,3),'[1]200002569'!A:D,4,0),0)</f>
        <v>0</v>
      </c>
      <c r="AC30" s="16">
        <v>200000321</v>
      </c>
      <c r="AD30" s="16">
        <f>IFERROR(VLOOKUP(LEFT(A30,3),'[1]200000321'!A:D,3,0),0)</f>
        <v>1</v>
      </c>
      <c r="AE30" s="16">
        <f>IFERROR(VLOOKUP(LEFT(A30,3),'[1]200000321'!A:D,4,0),0)</f>
        <v>12.95</v>
      </c>
      <c r="AF30" s="16">
        <v>200000521</v>
      </c>
      <c r="AG30" s="16">
        <f>IFERROR(VLOOKUP(LEFT(A30,3),'[1]200000521'!A:D,3,0),0)</f>
        <v>2</v>
      </c>
      <c r="AH30" s="16">
        <f>IFERROR(VLOOKUP(LEFT(A30,3),'[1]200000521'!A:D,4,0),0)</f>
        <v>2.99</v>
      </c>
      <c r="AI30" s="16">
        <v>200000739</v>
      </c>
      <c r="AJ30" s="16">
        <f>IFERROR(VLOOKUP(LEFT(A30,3),'[1]200000739'!A:D,3,0),0)</f>
        <v>1</v>
      </c>
      <c r="AK30" s="16">
        <f>IFERROR(VLOOKUP(LEFT(A30,3),'[1]200000739'!A:D,4,0),0)</f>
        <v>27.47</v>
      </c>
      <c r="AL30" s="16">
        <v>200000738</v>
      </c>
      <c r="AM30" s="16">
        <f>IFERROR(VLOOKUP(LEFT(A30,3),'[1]200000738'!A:D,3,0),0)</f>
        <v>2</v>
      </c>
      <c r="AN30" s="16">
        <f>IFERROR(VLOOKUP(LEFT(A30,3),'[1]200000738'!A:D,4,0),0)</f>
        <v>9.19</v>
      </c>
      <c r="AO30" s="16">
        <v>200000487</v>
      </c>
      <c r="AP30" s="16">
        <f>IFERROR(VLOOKUP(LEFT(A30,3),'[1]200000487'!A:D,3,0),0)</f>
        <v>2</v>
      </c>
      <c r="AQ30" s="16">
        <f>IFERROR(VLOOKUP(LEFT(A30,3),'[1]200000487'!A:D,4,0),0)</f>
        <v>15.26</v>
      </c>
      <c r="AR30" s="16">
        <v>200000489</v>
      </c>
      <c r="AS30" s="16">
        <f>IFERROR(VLOOKUP(LEFT(A30,3),'[1]200000489'!A:D,3,0),0)</f>
        <v>2</v>
      </c>
      <c r="AT30" s="16">
        <f>IFERROR(VLOOKUP(LEFT(A30,3),'[1]200000489'!A:D,4,0),0)</f>
        <v>5.8</v>
      </c>
      <c r="AU30" s="16">
        <v>200004482</v>
      </c>
      <c r="AV30" s="16">
        <f>IFERROR(VLOOKUP(LEFT(A30,3),'[1]200004482'!A:D,3,0),0)</f>
        <v>5</v>
      </c>
      <c r="AW30" s="16">
        <f>IFERROR(VLOOKUP(LEFT(A30,3),'[1]200004482'!A:D,4,0),0)</f>
        <v>5.69</v>
      </c>
      <c r="AX30" s="17"/>
      <c r="AY30" s="17"/>
      <c r="AZ30" s="17"/>
      <c r="BA30" s="17"/>
      <c r="BB30" s="17"/>
      <c r="BC30" s="17"/>
      <c r="BD30" s="17"/>
    </row>
    <row r="31" spans="1:56" hidden="1" x14ac:dyDescent="0.25">
      <c r="A31" s="18" t="s">
        <v>416</v>
      </c>
      <c r="B31" s="13">
        <v>200009093</v>
      </c>
      <c r="C31" s="14">
        <f>IFERROR(VLOOKUP(LEFT(A31,3),'[1]200009093'!A:D,3,0),0)</f>
        <v>0</v>
      </c>
      <c r="D31" s="15">
        <f>IFERROR(VLOOKUP(LEFT(A31,3),'[1]200009093'!A:D,4,0),0)</f>
        <v>0</v>
      </c>
      <c r="E31" s="13">
        <v>200008980</v>
      </c>
      <c r="F31" s="16">
        <f>IFERROR(VLOOKUP(LEFT(A31,3),'[1]200008980'!A:D,3,0),0)</f>
        <v>5</v>
      </c>
      <c r="G31" s="16">
        <f>IFERROR(VLOOKUP(LEFT(A31,3),'[1]200008980'!A:D,4,0),0)</f>
        <v>3.45</v>
      </c>
      <c r="H31" s="14">
        <v>200000216</v>
      </c>
      <c r="I31" s="14">
        <f>IFERROR(VLOOKUP(LEFT(A31,3),'[1]200000216'!A:D,3,0),0)</f>
        <v>6</v>
      </c>
      <c r="J31" s="15">
        <f>IFERROR(VLOOKUP(LEFT(A31,3),'[1]200000216'!A:D,4,0),0)</f>
        <v>1.6</v>
      </c>
      <c r="K31" s="13">
        <v>200008645</v>
      </c>
      <c r="L31" s="14">
        <f>IFERROR(VLOOKUP(LEFT(A31,3),'[1]200008645'!A:D,3,0),0)</f>
        <v>2</v>
      </c>
      <c r="M31" s="15">
        <f>IFERROR(VLOOKUP(LEFT(A31,3),'[1]200008645'!A:D,4,0),0)</f>
        <v>15.7</v>
      </c>
      <c r="N31" s="13">
        <v>200000149</v>
      </c>
      <c r="O31" s="16">
        <f>IFERROR(VLOOKUP(LEFT(A31,3),'[1]200000149'!A:D,3,0),0)</f>
        <v>8</v>
      </c>
      <c r="P31" s="16">
        <f>IFERROR(VLOOKUP(LEFT(A31,3),'[1]200000149'!A:D,4,0),0)</f>
        <v>0.68</v>
      </c>
      <c r="Q31" s="16">
        <v>200005224</v>
      </c>
      <c r="R31" s="16">
        <f>IFERROR(VLOOKUP(LEFT(A31,3),'[1]200005224'!A:D,3,0),0)</f>
        <v>2</v>
      </c>
      <c r="S31" s="16">
        <f>IFERROR(VLOOKUP(LEFT(A31,3),'[1]200005224'!A:D,4,0),0)</f>
        <v>5.19</v>
      </c>
      <c r="T31" s="16">
        <v>200009387</v>
      </c>
      <c r="U31" s="16">
        <f>IFERROR(VLOOKUP(LEFT(A31,3),'[1]200009387'!A:D,3,0),0)</f>
        <v>2</v>
      </c>
      <c r="V31" s="16">
        <f>IFERROR(VLOOKUP(LEFT(A31,3),'[1]200009387'!A:D,4,0),0)</f>
        <v>8.2100000000000009</v>
      </c>
      <c r="W31" s="16">
        <v>200000329</v>
      </c>
      <c r="X31" s="16">
        <f>IFERROR(VLOOKUP(LEFT(A31,3),'[1]200000329'!A:D,3,0),0)</f>
        <v>3</v>
      </c>
      <c r="Y31" s="16">
        <f>IFERROR(VLOOKUP(LEFT(A31,3),'[1]200000329'!A:D,4,0),0)</f>
        <v>3.43</v>
      </c>
      <c r="Z31" s="16">
        <v>200002569</v>
      </c>
      <c r="AA31" s="16">
        <f>IFERROR(VLOOKUP(LEFT(A31,3),'[1]200002569'!A:D,3,0),0)</f>
        <v>1</v>
      </c>
      <c r="AB31" s="16">
        <f>IFERROR(VLOOKUP(LEFT(A31,3),'[1]200002569'!A:D,4,0),0)</f>
        <v>7.92</v>
      </c>
      <c r="AC31" s="16">
        <v>200000321</v>
      </c>
      <c r="AD31" s="16">
        <f>IFERROR(VLOOKUP(LEFT(A31,3),'[1]200000321'!A:D,3,0),0)</f>
        <v>0</v>
      </c>
      <c r="AE31" s="16">
        <f>IFERROR(VLOOKUP(LEFT(A31,3),'[1]200000321'!A:D,4,0),0)</f>
        <v>0</v>
      </c>
      <c r="AF31" s="16">
        <v>200000521</v>
      </c>
      <c r="AG31" s="16">
        <f>IFERROR(VLOOKUP(LEFT(A31,3),'[1]200000521'!A:D,3,0),0)</f>
        <v>2</v>
      </c>
      <c r="AH31" s="16">
        <f>IFERROR(VLOOKUP(LEFT(A31,3),'[1]200000521'!A:D,4,0),0)</f>
        <v>2.99</v>
      </c>
      <c r="AI31" s="16">
        <v>200000739</v>
      </c>
      <c r="AJ31" s="16">
        <f>IFERROR(VLOOKUP(LEFT(A31,3),'[1]200000739'!A:D,3,0),0)</f>
        <v>0</v>
      </c>
      <c r="AK31" s="16">
        <f>IFERROR(VLOOKUP(LEFT(A31,3),'[1]200000739'!A:D,4,0),0)</f>
        <v>0</v>
      </c>
      <c r="AL31" s="16">
        <v>200000738</v>
      </c>
      <c r="AM31" s="16">
        <f>IFERROR(VLOOKUP(LEFT(A31,3),'[1]200000738'!A:D,3,0),0)</f>
        <v>3</v>
      </c>
      <c r="AN31" s="16">
        <f>IFERROR(VLOOKUP(LEFT(A31,3),'[1]200000738'!A:D,4,0),0)</f>
        <v>9.19</v>
      </c>
      <c r="AO31" s="16">
        <v>200000487</v>
      </c>
      <c r="AP31" s="16">
        <f>IFERROR(VLOOKUP(LEFT(A31,3),'[1]200000487'!A:D,3,0),0)</f>
        <v>0</v>
      </c>
      <c r="AQ31" s="16">
        <f>IFERROR(VLOOKUP(LEFT(A31,3),'[1]200000487'!A:D,4,0),0)</f>
        <v>0</v>
      </c>
      <c r="AR31" s="16">
        <v>200000489</v>
      </c>
      <c r="AS31" s="16">
        <f>IFERROR(VLOOKUP(LEFT(A31,3),'[1]200000489'!A:D,3,0),0)</f>
        <v>1</v>
      </c>
      <c r="AT31" s="16">
        <f>IFERROR(VLOOKUP(LEFT(A31,3),'[1]200000489'!A:D,4,0),0)</f>
        <v>5.8</v>
      </c>
      <c r="AU31" s="16">
        <v>200004482</v>
      </c>
      <c r="AV31" s="16">
        <f>IFERROR(VLOOKUP(LEFT(A31,3),'[1]200004482'!A:D,3,0),0)</f>
        <v>0</v>
      </c>
      <c r="AW31" s="16">
        <f>IFERROR(VLOOKUP(LEFT(A31,3),'[1]200004482'!A:D,4,0),0)</f>
        <v>0</v>
      </c>
      <c r="AX31" s="17"/>
      <c r="AY31" s="17"/>
      <c r="AZ31" s="17"/>
      <c r="BA31" s="17"/>
      <c r="BB31" s="17"/>
      <c r="BC31" s="17"/>
      <c r="BD31" s="17"/>
    </row>
    <row r="32" spans="1:56" hidden="1" x14ac:dyDescent="0.25">
      <c r="A32" s="18" t="s">
        <v>417</v>
      </c>
      <c r="B32" s="13">
        <v>200009093</v>
      </c>
      <c r="C32" s="14">
        <f>IFERROR(VLOOKUP(LEFT(A32,3),'[1]200009093'!A:D,3,0),0)</f>
        <v>0</v>
      </c>
      <c r="D32" s="15">
        <f>IFERROR(VLOOKUP(LEFT(A32,3),'[1]200009093'!A:D,4,0),0)</f>
        <v>0</v>
      </c>
      <c r="E32" s="13">
        <v>200008980</v>
      </c>
      <c r="F32" s="16">
        <f>IFERROR(VLOOKUP(LEFT(A32,3),'[1]200008980'!A:D,3,0),0)</f>
        <v>2</v>
      </c>
      <c r="G32" s="16">
        <f>IFERROR(VLOOKUP(LEFT(A32,3),'[1]200008980'!A:D,4,0),0)</f>
        <v>3.45</v>
      </c>
      <c r="H32" s="14">
        <v>200000216</v>
      </c>
      <c r="I32" s="14">
        <f>IFERROR(VLOOKUP(LEFT(A32,3),'[1]200000216'!A:D,3,0),0)</f>
        <v>14</v>
      </c>
      <c r="J32" s="15">
        <f>IFERROR(VLOOKUP(LEFT(A32,3),'[1]200000216'!A:D,4,0),0)</f>
        <v>1.6</v>
      </c>
      <c r="K32" s="13">
        <v>200008645</v>
      </c>
      <c r="L32" s="14">
        <f>IFERROR(VLOOKUP(LEFT(A32,3),'[1]200008645'!A:D,3,0),0)</f>
        <v>0</v>
      </c>
      <c r="M32" s="15">
        <f>IFERROR(VLOOKUP(LEFT(A32,3),'[1]200008645'!A:D,4,0),0)</f>
        <v>0</v>
      </c>
      <c r="N32" s="13">
        <v>200000149</v>
      </c>
      <c r="O32" s="16">
        <f>IFERROR(VLOOKUP(LEFT(A32,3),'[1]200000149'!A:D,3,0),0)</f>
        <v>0</v>
      </c>
      <c r="P32" s="16">
        <f>IFERROR(VLOOKUP(LEFT(A32,3),'[1]200000149'!A:D,4,0),0)</f>
        <v>0</v>
      </c>
      <c r="Q32" s="16">
        <v>200005224</v>
      </c>
      <c r="R32" s="16">
        <f>IFERROR(VLOOKUP(LEFT(A32,3),'[1]200005224'!A:D,3,0),0)</f>
        <v>0</v>
      </c>
      <c r="S32" s="16">
        <f>IFERROR(VLOOKUP(LEFT(A32,3),'[1]200005224'!A:D,4,0),0)</f>
        <v>0</v>
      </c>
      <c r="T32" s="16">
        <v>200009387</v>
      </c>
      <c r="U32" s="16">
        <f>IFERROR(VLOOKUP(LEFT(A32,3),'[1]200009387'!A:D,3,0),0)</f>
        <v>0</v>
      </c>
      <c r="V32" s="16">
        <f>IFERROR(VLOOKUP(LEFT(A32,3),'[1]200009387'!A:D,4,0),0)</f>
        <v>0</v>
      </c>
      <c r="W32" s="16">
        <v>200000329</v>
      </c>
      <c r="X32" s="16">
        <f>IFERROR(VLOOKUP(LEFT(A32,3),'[1]200000329'!A:D,3,0),0)</f>
        <v>0</v>
      </c>
      <c r="Y32" s="16">
        <f>IFERROR(VLOOKUP(LEFT(A32,3),'[1]200000329'!A:D,4,0),0)</f>
        <v>0</v>
      </c>
      <c r="Z32" s="16">
        <v>200002569</v>
      </c>
      <c r="AA32" s="16">
        <f>IFERROR(VLOOKUP(LEFT(A32,3),'[1]200002569'!A:D,3,0),0)</f>
        <v>0</v>
      </c>
      <c r="AB32" s="16">
        <f>IFERROR(VLOOKUP(LEFT(A32,3),'[1]200002569'!A:D,4,0),0)</f>
        <v>0</v>
      </c>
      <c r="AC32" s="16">
        <v>200000321</v>
      </c>
      <c r="AD32" s="16">
        <f>IFERROR(VLOOKUP(LEFT(A32,3),'[1]200000321'!A:D,3,0),0)</f>
        <v>0</v>
      </c>
      <c r="AE32" s="16">
        <f>IFERROR(VLOOKUP(LEFT(A32,3),'[1]200000321'!A:D,4,0),0)</f>
        <v>0</v>
      </c>
      <c r="AF32" s="16">
        <v>200000521</v>
      </c>
      <c r="AG32" s="16">
        <f>IFERROR(VLOOKUP(LEFT(A32,3),'[1]200000521'!A:D,3,0),0)</f>
        <v>2</v>
      </c>
      <c r="AH32" s="16">
        <f>IFERROR(VLOOKUP(LEFT(A32,3),'[1]200000521'!A:D,4,0),0)</f>
        <v>2.99</v>
      </c>
      <c r="AI32" s="16">
        <v>200000739</v>
      </c>
      <c r="AJ32" s="16">
        <f>IFERROR(VLOOKUP(LEFT(A32,3),'[1]200000739'!A:D,3,0),0)</f>
        <v>0</v>
      </c>
      <c r="AK32" s="16">
        <f>IFERROR(VLOOKUP(LEFT(A32,3),'[1]200000739'!A:D,4,0),0)</f>
        <v>0</v>
      </c>
      <c r="AL32" s="16">
        <v>200000738</v>
      </c>
      <c r="AM32" s="16">
        <f>IFERROR(VLOOKUP(LEFT(A32,3),'[1]200000738'!A:D,3,0),0)</f>
        <v>1</v>
      </c>
      <c r="AN32" s="16">
        <f>IFERROR(VLOOKUP(LEFT(A32,3),'[1]200000738'!A:D,4,0),0)</f>
        <v>9.19</v>
      </c>
      <c r="AO32" s="16">
        <v>200000487</v>
      </c>
      <c r="AP32" s="16">
        <f>IFERROR(VLOOKUP(LEFT(A32,3),'[1]200000487'!A:D,3,0),0)</f>
        <v>0</v>
      </c>
      <c r="AQ32" s="16">
        <f>IFERROR(VLOOKUP(LEFT(A32,3),'[1]200000487'!A:D,4,0),0)</f>
        <v>0</v>
      </c>
      <c r="AR32" s="16">
        <v>200000489</v>
      </c>
      <c r="AS32" s="16">
        <f>IFERROR(VLOOKUP(LEFT(A32,3),'[1]200000489'!A:D,3,0),0)</f>
        <v>0</v>
      </c>
      <c r="AT32" s="16">
        <f>IFERROR(VLOOKUP(LEFT(A32,3),'[1]200000489'!A:D,4,0),0)</f>
        <v>0</v>
      </c>
      <c r="AU32" s="16">
        <v>200004482</v>
      </c>
      <c r="AV32" s="16">
        <f>IFERROR(VLOOKUP(LEFT(A32,3),'[1]200004482'!A:D,3,0),0)</f>
        <v>0</v>
      </c>
      <c r="AW32" s="16">
        <f>IFERROR(VLOOKUP(LEFT(A32,3),'[1]200004482'!A:D,4,0),0)</f>
        <v>0</v>
      </c>
      <c r="AX32" s="17"/>
      <c r="AY32" s="17"/>
      <c r="AZ32" s="17"/>
      <c r="BA32" s="17"/>
      <c r="BB32" s="17"/>
      <c r="BC32" s="17"/>
      <c r="BD32" s="17"/>
    </row>
    <row r="33" spans="1:56" hidden="1" x14ac:dyDescent="0.25">
      <c r="A33" s="18" t="s">
        <v>418</v>
      </c>
      <c r="B33" s="13">
        <v>200009093</v>
      </c>
      <c r="C33" s="14">
        <f>IFERROR(VLOOKUP(LEFT(A33,3),'[1]200009093'!A:D,3,0),0)</f>
        <v>0</v>
      </c>
      <c r="D33" s="15">
        <f>IFERROR(VLOOKUP(LEFT(A33,3),'[1]200009093'!A:D,4,0),0)</f>
        <v>0</v>
      </c>
      <c r="E33" s="13">
        <v>200008980</v>
      </c>
      <c r="F33" s="16">
        <f>IFERROR(VLOOKUP(LEFT(A33,3),'[1]200008980'!A:D,3,0),0)</f>
        <v>12</v>
      </c>
      <c r="G33" s="16">
        <f>IFERROR(VLOOKUP(LEFT(A33,3),'[1]200008980'!A:D,4,0),0)</f>
        <v>3.45</v>
      </c>
      <c r="H33" s="14">
        <v>200000216</v>
      </c>
      <c r="I33" s="14">
        <f>IFERROR(VLOOKUP(LEFT(A33,3),'[1]200000216'!A:D,3,0),0)</f>
        <v>8</v>
      </c>
      <c r="J33" s="15">
        <f>IFERROR(VLOOKUP(LEFT(A33,3),'[1]200000216'!A:D,4,0),0)</f>
        <v>1.6</v>
      </c>
      <c r="K33" s="13">
        <v>200008645</v>
      </c>
      <c r="L33" s="14">
        <f>IFERROR(VLOOKUP(LEFT(A33,3),'[1]200008645'!A:D,3,0),0)</f>
        <v>1</v>
      </c>
      <c r="M33" s="15">
        <f>IFERROR(VLOOKUP(LEFT(A33,3),'[1]200008645'!A:D,4,0),0)</f>
        <v>15.7</v>
      </c>
      <c r="N33" s="13">
        <v>200000149</v>
      </c>
      <c r="O33" s="16">
        <f>IFERROR(VLOOKUP(LEFT(A33,3),'[1]200000149'!A:D,3,0),0)</f>
        <v>8</v>
      </c>
      <c r="P33" s="16">
        <f>IFERROR(VLOOKUP(LEFT(A33,3),'[1]200000149'!A:D,4,0),0)</f>
        <v>0.68</v>
      </c>
      <c r="Q33" s="16">
        <v>200005224</v>
      </c>
      <c r="R33" s="16">
        <f>IFERROR(VLOOKUP(LEFT(A33,3),'[1]200005224'!A:D,3,0),0)</f>
        <v>0</v>
      </c>
      <c r="S33" s="16">
        <f>IFERROR(VLOOKUP(LEFT(A33,3),'[1]200005224'!A:D,4,0),0)</f>
        <v>0</v>
      </c>
      <c r="T33" s="16">
        <v>200009387</v>
      </c>
      <c r="U33" s="16">
        <f>IFERROR(VLOOKUP(LEFT(A33,3),'[1]200009387'!A:D,3,0),0)</f>
        <v>6</v>
      </c>
      <c r="V33" s="16">
        <f>IFERROR(VLOOKUP(LEFT(A33,3),'[1]200009387'!A:D,4,0),0)</f>
        <v>8.2100000000000009</v>
      </c>
      <c r="W33" s="16">
        <v>200000329</v>
      </c>
      <c r="X33" s="16">
        <f>IFERROR(VLOOKUP(LEFT(A33,3),'[1]200000329'!A:D,3,0),0)</f>
        <v>4</v>
      </c>
      <c r="Y33" s="16">
        <f>IFERROR(VLOOKUP(LEFT(A33,3),'[1]200000329'!A:D,4,0),0)</f>
        <v>3.43</v>
      </c>
      <c r="Z33" s="16">
        <v>200002569</v>
      </c>
      <c r="AA33" s="16">
        <f>IFERROR(VLOOKUP(LEFT(A33,3),'[1]200002569'!A:D,3,0),0)</f>
        <v>3</v>
      </c>
      <c r="AB33" s="16">
        <f>IFERROR(VLOOKUP(LEFT(A33,3),'[1]200002569'!A:D,4,0),0)</f>
        <v>7.92</v>
      </c>
      <c r="AC33" s="16">
        <v>200000321</v>
      </c>
      <c r="AD33" s="16">
        <f>IFERROR(VLOOKUP(LEFT(A33,3),'[1]200000321'!A:D,3,0),0)</f>
        <v>1</v>
      </c>
      <c r="AE33" s="16">
        <f>IFERROR(VLOOKUP(LEFT(A33,3),'[1]200000321'!A:D,4,0),0)</f>
        <v>12.95</v>
      </c>
      <c r="AF33" s="16">
        <v>200000521</v>
      </c>
      <c r="AG33" s="16">
        <f>IFERROR(VLOOKUP(LEFT(A33,3),'[1]200000521'!A:D,3,0),0)</f>
        <v>7</v>
      </c>
      <c r="AH33" s="16">
        <f>IFERROR(VLOOKUP(LEFT(A33,3),'[1]200000521'!A:D,4,0),0)</f>
        <v>2.99</v>
      </c>
      <c r="AI33" s="16">
        <v>200000739</v>
      </c>
      <c r="AJ33" s="16">
        <f>IFERROR(VLOOKUP(LEFT(A33,3),'[1]200000739'!A:D,3,0),0)</f>
        <v>0</v>
      </c>
      <c r="AK33" s="16">
        <f>IFERROR(VLOOKUP(LEFT(A33,3),'[1]200000739'!A:D,4,0),0)</f>
        <v>0</v>
      </c>
      <c r="AL33" s="16">
        <v>200000738</v>
      </c>
      <c r="AM33" s="16">
        <f>IFERROR(VLOOKUP(LEFT(A33,3),'[1]200000738'!A:D,3,0),0)</f>
        <v>0</v>
      </c>
      <c r="AN33" s="16">
        <f>IFERROR(VLOOKUP(LEFT(A33,3),'[1]200000738'!A:D,4,0),0)</f>
        <v>0</v>
      </c>
      <c r="AO33" s="16">
        <v>200000487</v>
      </c>
      <c r="AP33" s="16">
        <f>IFERROR(VLOOKUP(LEFT(A33,3),'[1]200000487'!A:D,3,0),0)</f>
        <v>0</v>
      </c>
      <c r="AQ33" s="16">
        <f>IFERROR(VLOOKUP(LEFT(A33,3),'[1]200000487'!A:D,4,0),0)</f>
        <v>0</v>
      </c>
      <c r="AR33" s="16">
        <v>200000489</v>
      </c>
      <c r="AS33" s="16">
        <f>IFERROR(VLOOKUP(LEFT(A33,3),'[1]200000489'!A:D,3,0),0)</f>
        <v>3</v>
      </c>
      <c r="AT33" s="16">
        <f>IFERROR(VLOOKUP(LEFT(A33,3),'[1]200000489'!A:D,4,0),0)</f>
        <v>5.8</v>
      </c>
      <c r="AU33" s="16">
        <v>200004482</v>
      </c>
      <c r="AV33" s="16">
        <f>IFERROR(VLOOKUP(LEFT(A33,3),'[1]200004482'!A:D,3,0),0)</f>
        <v>0</v>
      </c>
      <c r="AW33" s="16">
        <f>IFERROR(VLOOKUP(LEFT(A33,3),'[1]200004482'!A:D,4,0),0)</f>
        <v>0</v>
      </c>
      <c r="AX33" s="17"/>
      <c r="AY33" s="17"/>
      <c r="AZ33" s="17"/>
      <c r="BA33" s="17"/>
      <c r="BB33" s="17"/>
      <c r="BC33" s="17"/>
      <c r="BD33" s="17"/>
    </row>
    <row r="34" spans="1:56" hidden="1" x14ac:dyDescent="0.25">
      <c r="A34" s="18" t="s">
        <v>419</v>
      </c>
      <c r="B34" s="13">
        <v>200009093</v>
      </c>
      <c r="C34" s="14">
        <f>IFERROR(VLOOKUP(LEFT(A34,3),'[1]200009093'!A:D,3,0),0)</f>
        <v>8</v>
      </c>
      <c r="D34" s="15">
        <f>IFERROR(VLOOKUP(LEFT(A34,3),'[1]200009093'!A:D,4,0),0)</f>
        <v>5.59</v>
      </c>
      <c r="E34" s="13">
        <v>200008980</v>
      </c>
      <c r="F34" s="16">
        <f>IFERROR(VLOOKUP(LEFT(A34,3),'[1]200008980'!A:D,3,0),0)</f>
        <v>8</v>
      </c>
      <c r="G34" s="16">
        <f>IFERROR(VLOOKUP(LEFT(A34,3),'[1]200008980'!A:D,4,0),0)</f>
        <v>3.45</v>
      </c>
      <c r="H34" s="14">
        <v>200000216</v>
      </c>
      <c r="I34" s="14">
        <f>IFERROR(VLOOKUP(LEFT(A34,3),'[1]200000216'!A:D,3,0),0)</f>
        <v>9</v>
      </c>
      <c r="J34" s="15">
        <f>IFERROR(VLOOKUP(LEFT(A34,3),'[1]200000216'!A:D,4,0),0)</f>
        <v>1.6</v>
      </c>
      <c r="K34" s="13">
        <v>200008645</v>
      </c>
      <c r="L34" s="14">
        <f>IFERROR(VLOOKUP(LEFT(A34,3),'[1]200008645'!A:D,3,0),0)</f>
        <v>2</v>
      </c>
      <c r="M34" s="15">
        <f>IFERROR(VLOOKUP(LEFT(A34,3),'[1]200008645'!A:D,4,0),0)</f>
        <v>15.7</v>
      </c>
      <c r="N34" s="13">
        <v>200000149</v>
      </c>
      <c r="O34" s="16">
        <f>IFERROR(VLOOKUP(LEFT(A34,3),'[1]200000149'!A:D,3,0),0)</f>
        <v>14</v>
      </c>
      <c r="P34" s="16">
        <f>IFERROR(VLOOKUP(LEFT(A34,3),'[1]200000149'!A:D,4,0),0)</f>
        <v>0.68</v>
      </c>
      <c r="Q34" s="16">
        <v>200005224</v>
      </c>
      <c r="R34" s="16">
        <f>IFERROR(VLOOKUP(LEFT(A34,3),'[1]200005224'!A:D,3,0),0)</f>
        <v>5</v>
      </c>
      <c r="S34" s="16">
        <f>IFERROR(VLOOKUP(LEFT(A34,3),'[1]200005224'!A:D,4,0),0)</f>
        <v>5.19</v>
      </c>
      <c r="T34" s="16">
        <v>200009387</v>
      </c>
      <c r="U34" s="16">
        <f>IFERROR(VLOOKUP(LEFT(A34,3),'[1]200009387'!A:D,3,0),0)</f>
        <v>11</v>
      </c>
      <c r="V34" s="16">
        <f>IFERROR(VLOOKUP(LEFT(A34,3),'[1]200009387'!A:D,4,0),0)</f>
        <v>8.2100000000000009</v>
      </c>
      <c r="W34" s="16">
        <v>200000329</v>
      </c>
      <c r="X34" s="16">
        <f>IFERROR(VLOOKUP(LEFT(A34,3),'[1]200000329'!A:D,3,0),0)</f>
        <v>14</v>
      </c>
      <c r="Y34" s="16">
        <f>IFERROR(VLOOKUP(LEFT(A34,3),'[1]200000329'!A:D,4,0),0)</f>
        <v>3.43</v>
      </c>
      <c r="Z34" s="16">
        <v>200002569</v>
      </c>
      <c r="AA34" s="16">
        <f>IFERROR(VLOOKUP(LEFT(A34,3),'[1]200002569'!A:D,3,0),0)</f>
        <v>0</v>
      </c>
      <c r="AB34" s="16">
        <f>IFERROR(VLOOKUP(LEFT(A34,3),'[1]200002569'!A:D,4,0),0)</f>
        <v>0</v>
      </c>
      <c r="AC34" s="16">
        <v>200000321</v>
      </c>
      <c r="AD34" s="16">
        <f>IFERROR(VLOOKUP(LEFT(A34,3),'[1]200000321'!A:D,3,0),0)</f>
        <v>0</v>
      </c>
      <c r="AE34" s="16">
        <f>IFERROR(VLOOKUP(LEFT(A34,3),'[1]200000321'!A:D,4,0),0)</f>
        <v>0</v>
      </c>
      <c r="AF34" s="16">
        <v>200000521</v>
      </c>
      <c r="AG34" s="16">
        <f>IFERROR(VLOOKUP(LEFT(A34,3),'[1]200000521'!A:D,3,0),0)</f>
        <v>11</v>
      </c>
      <c r="AH34" s="16">
        <f>IFERROR(VLOOKUP(LEFT(A34,3),'[1]200000521'!A:D,4,0),0)</f>
        <v>2.99</v>
      </c>
      <c r="AI34" s="16">
        <v>200000739</v>
      </c>
      <c r="AJ34" s="16">
        <f>IFERROR(VLOOKUP(LEFT(A34,3),'[1]200000739'!A:D,3,0),0)</f>
        <v>1</v>
      </c>
      <c r="AK34" s="16">
        <f>IFERROR(VLOOKUP(LEFT(A34,3),'[1]200000739'!A:D,4,0),0)</f>
        <v>27.47</v>
      </c>
      <c r="AL34" s="16">
        <v>200000738</v>
      </c>
      <c r="AM34" s="16">
        <f>IFERROR(VLOOKUP(LEFT(A34,3),'[1]200000738'!A:D,3,0),0)</f>
        <v>8</v>
      </c>
      <c r="AN34" s="16">
        <f>IFERROR(VLOOKUP(LEFT(A34,3),'[1]200000738'!A:D,4,0),0)</f>
        <v>9.19</v>
      </c>
      <c r="AO34" s="16">
        <v>200000487</v>
      </c>
      <c r="AP34" s="16">
        <f>IFERROR(VLOOKUP(LEFT(A34,3),'[1]200000487'!A:D,3,0),0)</f>
        <v>7</v>
      </c>
      <c r="AQ34" s="16">
        <f>IFERROR(VLOOKUP(LEFT(A34,3),'[1]200000487'!A:D,4,0),0)</f>
        <v>15.26</v>
      </c>
      <c r="AR34" s="16">
        <v>200000489</v>
      </c>
      <c r="AS34" s="16">
        <f>IFERROR(VLOOKUP(LEFT(A34,3),'[1]200000489'!A:D,3,0),0)</f>
        <v>0</v>
      </c>
      <c r="AT34" s="16">
        <f>IFERROR(VLOOKUP(LEFT(A34,3),'[1]200000489'!A:D,4,0),0)</f>
        <v>0</v>
      </c>
      <c r="AU34" s="16">
        <v>200004482</v>
      </c>
      <c r="AV34" s="16">
        <f>IFERROR(VLOOKUP(LEFT(A34,3),'[1]200004482'!A:D,3,0),0)</f>
        <v>0</v>
      </c>
      <c r="AW34" s="16">
        <f>IFERROR(VLOOKUP(LEFT(A34,3),'[1]200004482'!A:D,4,0),0)</f>
        <v>0</v>
      </c>
      <c r="AX34" s="17"/>
      <c r="AY34" s="17"/>
      <c r="AZ34" s="17"/>
      <c r="BA34" s="17"/>
      <c r="BB34" s="17"/>
      <c r="BC34" s="17"/>
      <c r="BD34" s="17"/>
    </row>
    <row r="35" spans="1:56" hidden="1" x14ac:dyDescent="0.25">
      <c r="A35" s="18" t="s">
        <v>420</v>
      </c>
      <c r="B35" s="13">
        <v>200009093</v>
      </c>
      <c r="C35" s="14">
        <f>IFERROR(VLOOKUP(LEFT(A35,3),'[1]200009093'!A:D,3,0),0)</f>
        <v>0</v>
      </c>
      <c r="D35" s="15">
        <f>IFERROR(VLOOKUP(LEFT(A35,3),'[1]200009093'!A:D,4,0),0)</f>
        <v>0</v>
      </c>
      <c r="E35" s="13">
        <v>200008980</v>
      </c>
      <c r="F35" s="16">
        <f>IFERROR(VLOOKUP(LEFT(A35,3),'[1]200008980'!A:D,3,0),0)</f>
        <v>21</v>
      </c>
      <c r="G35" s="16">
        <f>IFERROR(VLOOKUP(LEFT(A35,3),'[1]200008980'!A:D,4,0),0)</f>
        <v>3.45</v>
      </c>
      <c r="H35" s="14">
        <v>200000216</v>
      </c>
      <c r="I35" s="14">
        <f>IFERROR(VLOOKUP(LEFT(A35,3),'[1]200000216'!A:D,3,0),0)</f>
        <v>4</v>
      </c>
      <c r="J35" s="15">
        <f>IFERROR(VLOOKUP(LEFT(A35,3),'[1]200000216'!A:D,4,0),0)</f>
        <v>1.6</v>
      </c>
      <c r="K35" s="13">
        <v>200008645</v>
      </c>
      <c r="L35" s="14">
        <f>IFERROR(VLOOKUP(LEFT(A35,3),'[1]200008645'!A:D,3,0),0)</f>
        <v>0</v>
      </c>
      <c r="M35" s="15">
        <f>IFERROR(VLOOKUP(LEFT(A35,3),'[1]200008645'!A:D,4,0),0)</f>
        <v>0</v>
      </c>
      <c r="N35" s="13">
        <v>200000149</v>
      </c>
      <c r="O35" s="16">
        <f>IFERROR(VLOOKUP(LEFT(A35,3),'[1]200000149'!A:D,3,0),0)</f>
        <v>4</v>
      </c>
      <c r="P35" s="16">
        <f>IFERROR(VLOOKUP(LEFT(A35,3),'[1]200000149'!A:D,4,0),0)</f>
        <v>0.68</v>
      </c>
      <c r="Q35" s="16">
        <v>200005224</v>
      </c>
      <c r="R35" s="16">
        <f>IFERROR(VLOOKUP(LEFT(A35,3),'[1]200005224'!A:D,3,0),0)</f>
        <v>8</v>
      </c>
      <c r="S35" s="16">
        <f>IFERROR(VLOOKUP(LEFT(A35,3),'[1]200005224'!A:D,4,0),0)</f>
        <v>5.19</v>
      </c>
      <c r="T35" s="16">
        <v>200009387</v>
      </c>
      <c r="U35" s="16">
        <f>IFERROR(VLOOKUP(LEFT(A35,3),'[1]200009387'!A:D,3,0),0)</f>
        <v>0</v>
      </c>
      <c r="V35" s="16">
        <f>IFERROR(VLOOKUP(LEFT(A35,3),'[1]200009387'!A:D,4,0),0)</f>
        <v>0</v>
      </c>
      <c r="W35" s="16">
        <v>200000329</v>
      </c>
      <c r="X35" s="16">
        <f>IFERROR(VLOOKUP(LEFT(A35,3),'[1]200000329'!A:D,3,0),0)</f>
        <v>0</v>
      </c>
      <c r="Y35" s="16">
        <f>IFERROR(VLOOKUP(LEFT(A35,3),'[1]200000329'!A:D,4,0),0)</f>
        <v>0</v>
      </c>
      <c r="Z35" s="16">
        <v>200002569</v>
      </c>
      <c r="AA35" s="16">
        <f>IFERROR(VLOOKUP(LEFT(A35,3),'[1]200002569'!A:D,3,0),0)</f>
        <v>0</v>
      </c>
      <c r="AB35" s="16">
        <f>IFERROR(VLOOKUP(LEFT(A35,3),'[1]200002569'!A:D,4,0),0)</f>
        <v>0</v>
      </c>
      <c r="AC35" s="16">
        <v>200000321</v>
      </c>
      <c r="AD35" s="16">
        <f>IFERROR(VLOOKUP(LEFT(A35,3),'[1]200000321'!A:D,3,0),0)</f>
        <v>0</v>
      </c>
      <c r="AE35" s="16">
        <f>IFERROR(VLOOKUP(LEFT(A35,3),'[1]200000321'!A:D,4,0),0)</f>
        <v>0</v>
      </c>
      <c r="AF35" s="16">
        <v>200000521</v>
      </c>
      <c r="AG35" s="16">
        <f>IFERROR(VLOOKUP(LEFT(A35,3),'[1]200000521'!A:D,3,0),0)</f>
        <v>11</v>
      </c>
      <c r="AH35" s="16">
        <f>IFERROR(VLOOKUP(LEFT(A35,3),'[1]200000521'!A:D,4,0),0)</f>
        <v>2.99</v>
      </c>
      <c r="AI35" s="16">
        <v>200000739</v>
      </c>
      <c r="AJ35" s="16">
        <f>IFERROR(VLOOKUP(LEFT(A35,3),'[1]200000739'!A:D,3,0),0)</f>
        <v>3</v>
      </c>
      <c r="AK35" s="16">
        <f>IFERROR(VLOOKUP(LEFT(A35,3),'[1]200000739'!A:D,4,0),0)</f>
        <v>27.47</v>
      </c>
      <c r="AL35" s="16">
        <v>200000738</v>
      </c>
      <c r="AM35" s="16">
        <f>IFERROR(VLOOKUP(LEFT(A35,3),'[1]200000738'!A:D,3,0),0)</f>
        <v>2</v>
      </c>
      <c r="AN35" s="16">
        <f>IFERROR(VLOOKUP(LEFT(A35,3),'[1]200000738'!A:D,4,0),0)</f>
        <v>9.19</v>
      </c>
      <c r="AO35" s="16">
        <v>200000487</v>
      </c>
      <c r="AP35" s="16">
        <f>IFERROR(VLOOKUP(LEFT(A35,3),'[1]200000487'!A:D,3,0),0)</f>
        <v>2</v>
      </c>
      <c r="AQ35" s="16">
        <f>IFERROR(VLOOKUP(LEFT(A35,3),'[1]200000487'!A:D,4,0),0)</f>
        <v>15.26</v>
      </c>
      <c r="AR35" s="16">
        <v>200000489</v>
      </c>
      <c r="AS35" s="16">
        <f>IFERROR(VLOOKUP(LEFT(A35,3),'[1]200000489'!A:D,3,0),0)</f>
        <v>0</v>
      </c>
      <c r="AT35" s="16">
        <f>IFERROR(VLOOKUP(LEFT(A35,3),'[1]200000489'!A:D,4,0),0)</f>
        <v>0</v>
      </c>
      <c r="AU35" s="16">
        <v>200004482</v>
      </c>
      <c r="AV35" s="16">
        <f>IFERROR(VLOOKUP(LEFT(A35,3),'[1]200004482'!A:D,3,0),0)</f>
        <v>0</v>
      </c>
      <c r="AW35" s="16">
        <f>IFERROR(VLOOKUP(LEFT(A35,3),'[1]200004482'!A:D,4,0),0)</f>
        <v>0</v>
      </c>
      <c r="AX35" s="17"/>
      <c r="AY35" s="17"/>
      <c r="AZ35" s="17"/>
      <c r="BA35" s="17"/>
      <c r="BB35" s="17"/>
      <c r="BC35" s="17"/>
      <c r="BD35" s="17"/>
    </row>
    <row r="36" spans="1:56" hidden="1" x14ac:dyDescent="0.25">
      <c r="A36" s="18" t="s">
        <v>421</v>
      </c>
      <c r="B36" s="13">
        <v>200009093</v>
      </c>
      <c r="C36" s="14">
        <f>IFERROR(VLOOKUP(LEFT(A36,3),'[1]200009093'!A:D,3,0),0)</f>
        <v>0</v>
      </c>
      <c r="D36" s="15">
        <f>IFERROR(VLOOKUP(LEFT(A36,3),'[1]200009093'!A:D,4,0),0)</f>
        <v>0</v>
      </c>
      <c r="E36" s="13">
        <v>200008980</v>
      </c>
      <c r="F36" s="16">
        <f>IFERROR(VLOOKUP(LEFT(A36,3),'[1]200008980'!A:D,3,0),0)</f>
        <v>12</v>
      </c>
      <c r="G36" s="16">
        <f>IFERROR(VLOOKUP(LEFT(A36,3),'[1]200008980'!A:D,4,0),0)</f>
        <v>3.45</v>
      </c>
      <c r="H36" s="14">
        <v>200000216</v>
      </c>
      <c r="I36" s="14">
        <f>IFERROR(VLOOKUP(LEFT(A36,3),'[1]200000216'!A:D,3,0),0)</f>
        <v>12</v>
      </c>
      <c r="J36" s="15">
        <f>IFERROR(VLOOKUP(LEFT(A36,3),'[1]200000216'!A:D,4,0),0)</f>
        <v>1.6</v>
      </c>
      <c r="K36" s="13">
        <v>200008645</v>
      </c>
      <c r="L36" s="14">
        <f>IFERROR(VLOOKUP(LEFT(A36,3),'[1]200008645'!A:D,3,0),0)</f>
        <v>0</v>
      </c>
      <c r="M36" s="15">
        <f>IFERROR(VLOOKUP(LEFT(A36,3),'[1]200008645'!A:D,4,0),0)</f>
        <v>0</v>
      </c>
      <c r="N36" s="13">
        <v>200000149</v>
      </c>
      <c r="O36" s="16">
        <f>IFERROR(VLOOKUP(LEFT(A36,3),'[1]200000149'!A:D,3,0),0)</f>
        <v>10</v>
      </c>
      <c r="P36" s="16">
        <f>IFERROR(VLOOKUP(LEFT(A36,3),'[1]200000149'!A:D,4,0),0)</f>
        <v>0.68</v>
      </c>
      <c r="Q36" s="16">
        <v>200005224</v>
      </c>
      <c r="R36" s="16">
        <f>IFERROR(VLOOKUP(LEFT(A36,3),'[1]200005224'!A:D,3,0),0)</f>
        <v>13</v>
      </c>
      <c r="S36" s="16">
        <f>IFERROR(VLOOKUP(LEFT(A36,3),'[1]200005224'!A:D,4,0),0)</f>
        <v>5.19</v>
      </c>
      <c r="T36" s="16">
        <v>200009387</v>
      </c>
      <c r="U36" s="16">
        <f>IFERROR(VLOOKUP(LEFT(A36,3),'[1]200009387'!A:D,3,0),0)</f>
        <v>0</v>
      </c>
      <c r="V36" s="16">
        <f>IFERROR(VLOOKUP(LEFT(A36,3),'[1]200009387'!A:D,4,0),0)</f>
        <v>0</v>
      </c>
      <c r="W36" s="16">
        <v>200000329</v>
      </c>
      <c r="X36" s="16">
        <f>IFERROR(VLOOKUP(LEFT(A36,3),'[1]200000329'!A:D,3,0),0)</f>
        <v>0</v>
      </c>
      <c r="Y36" s="16">
        <f>IFERROR(VLOOKUP(LEFT(A36,3),'[1]200000329'!A:D,4,0),0)</f>
        <v>0</v>
      </c>
      <c r="Z36" s="16">
        <v>200002569</v>
      </c>
      <c r="AA36" s="16">
        <f>IFERROR(VLOOKUP(LEFT(A36,3),'[1]200002569'!A:D,3,0),0)</f>
        <v>4</v>
      </c>
      <c r="AB36" s="16">
        <f>IFERROR(VLOOKUP(LEFT(A36,3),'[1]200002569'!A:D,4,0),0)</f>
        <v>7.92</v>
      </c>
      <c r="AC36" s="16">
        <v>200000321</v>
      </c>
      <c r="AD36" s="16">
        <f>IFERROR(VLOOKUP(LEFT(A36,3),'[1]200000321'!A:D,3,0),0)</f>
        <v>1</v>
      </c>
      <c r="AE36" s="16">
        <f>IFERROR(VLOOKUP(LEFT(A36,3),'[1]200000321'!A:D,4,0),0)</f>
        <v>12.95</v>
      </c>
      <c r="AF36" s="16">
        <v>200000521</v>
      </c>
      <c r="AG36" s="16">
        <f>IFERROR(VLOOKUP(LEFT(A36,3),'[1]200000521'!A:D,3,0),0)</f>
        <v>10</v>
      </c>
      <c r="AH36" s="16">
        <f>IFERROR(VLOOKUP(LEFT(A36,3),'[1]200000521'!A:D,4,0),0)</f>
        <v>2.99</v>
      </c>
      <c r="AI36" s="16">
        <v>200000739</v>
      </c>
      <c r="AJ36" s="16">
        <f>IFERROR(VLOOKUP(LEFT(A36,3),'[1]200000739'!A:D,3,0),0)</f>
        <v>0</v>
      </c>
      <c r="AK36" s="16">
        <f>IFERROR(VLOOKUP(LEFT(A36,3),'[1]200000739'!A:D,4,0),0)</f>
        <v>0</v>
      </c>
      <c r="AL36" s="16">
        <v>200000738</v>
      </c>
      <c r="AM36" s="16">
        <f>IFERROR(VLOOKUP(LEFT(A36,3),'[1]200000738'!A:D,3,0),0)</f>
        <v>5</v>
      </c>
      <c r="AN36" s="16">
        <f>IFERROR(VLOOKUP(LEFT(A36,3),'[1]200000738'!A:D,4,0),0)</f>
        <v>9.19</v>
      </c>
      <c r="AO36" s="16">
        <v>200000487</v>
      </c>
      <c r="AP36" s="16">
        <f>IFERROR(VLOOKUP(LEFT(A36,3),'[1]200000487'!A:D,3,0),0)</f>
        <v>0</v>
      </c>
      <c r="AQ36" s="16">
        <f>IFERROR(VLOOKUP(LEFT(A36,3),'[1]200000487'!A:D,4,0),0)</f>
        <v>0</v>
      </c>
      <c r="AR36" s="16">
        <v>200000489</v>
      </c>
      <c r="AS36" s="16">
        <f>IFERROR(VLOOKUP(LEFT(A36,3),'[1]200000489'!A:D,3,0),0)</f>
        <v>0</v>
      </c>
      <c r="AT36" s="16">
        <f>IFERROR(VLOOKUP(LEFT(A36,3),'[1]200000489'!A:D,4,0),0)</f>
        <v>0</v>
      </c>
      <c r="AU36" s="16">
        <v>200004482</v>
      </c>
      <c r="AV36" s="16">
        <f>IFERROR(VLOOKUP(LEFT(A36,3),'[1]200004482'!A:D,3,0),0)</f>
        <v>0</v>
      </c>
      <c r="AW36" s="16">
        <f>IFERROR(VLOOKUP(LEFT(A36,3),'[1]200004482'!A:D,4,0),0)</f>
        <v>0</v>
      </c>
      <c r="AX36" s="17"/>
      <c r="AY36" s="17"/>
      <c r="AZ36" s="17"/>
      <c r="BA36" s="17"/>
      <c r="BB36" s="17"/>
      <c r="BC36" s="17"/>
      <c r="BD36" s="17"/>
    </row>
    <row r="37" spans="1:56" hidden="1" x14ac:dyDescent="0.25">
      <c r="A37" s="18" t="s">
        <v>422</v>
      </c>
      <c r="B37" s="13">
        <v>200009093</v>
      </c>
      <c r="C37" s="14">
        <f>IFERROR(VLOOKUP(LEFT(A37,3),'[1]200009093'!A:D,3,0),0)</f>
        <v>0</v>
      </c>
      <c r="D37" s="15">
        <f>IFERROR(VLOOKUP(LEFT(A37,3),'[1]200009093'!A:D,4,0),0)</f>
        <v>0</v>
      </c>
      <c r="E37" s="13">
        <v>200008980</v>
      </c>
      <c r="F37" s="16">
        <f>IFERROR(VLOOKUP(LEFT(A37,3),'[1]200008980'!A:D,3,0),0)</f>
        <v>0</v>
      </c>
      <c r="G37" s="16">
        <f>IFERROR(VLOOKUP(LEFT(A37,3),'[1]200008980'!A:D,4,0),0)</f>
        <v>0</v>
      </c>
      <c r="H37" s="14">
        <v>200000216</v>
      </c>
      <c r="I37" s="14">
        <f>IFERROR(VLOOKUP(LEFT(A37,3),'[1]200000216'!A:D,3,0),0)</f>
        <v>0</v>
      </c>
      <c r="J37" s="15">
        <f>IFERROR(VLOOKUP(LEFT(A37,3),'[1]200000216'!A:D,4,0),0)</f>
        <v>0</v>
      </c>
      <c r="K37" s="13">
        <v>200008645</v>
      </c>
      <c r="L37" s="14">
        <f>IFERROR(VLOOKUP(LEFT(A37,3),'[1]200008645'!A:D,3,0),0)</f>
        <v>0</v>
      </c>
      <c r="M37" s="15">
        <f>IFERROR(VLOOKUP(LEFT(A37,3),'[1]200008645'!A:D,4,0),0)</f>
        <v>0</v>
      </c>
      <c r="N37" s="13">
        <v>200000149</v>
      </c>
      <c r="O37" s="16">
        <f>IFERROR(VLOOKUP(LEFT(A37,3),'[1]200000149'!A:D,3,0),0)</f>
        <v>0</v>
      </c>
      <c r="P37" s="16">
        <f>IFERROR(VLOOKUP(LEFT(A37,3),'[1]200000149'!A:D,4,0),0)</f>
        <v>0</v>
      </c>
      <c r="Q37" s="16">
        <v>200005224</v>
      </c>
      <c r="R37" s="16">
        <f>IFERROR(VLOOKUP(LEFT(A37,3),'[1]200005224'!A:D,3,0),0)</f>
        <v>0</v>
      </c>
      <c r="S37" s="16">
        <f>IFERROR(VLOOKUP(LEFT(A37,3),'[1]200005224'!A:D,4,0),0)</f>
        <v>0</v>
      </c>
      <c r="T37" s="16">
        <v>200009387</v>
      </c>
      <c r="U37" s="16">
        <f>IFERROR(VLOOKUP(LEFT(A37,3),'[1]200009387'!A:D,3,0),0)</f>
        <v>0</v>
      </c>
      <c r="V37" s="16">
        <f>IFERROR(VLOOKUP(LEFT(A37,3),'[1]200009387'!A:D,4,0),0)</f>
        <v>0</v>
      </c>
      <c r="W37" s="16">
        <v>200000329</v>
      </c>
      <c r="X37" s="16">
        <f>IFERROR(VLOOKUP(LEFT(A37,3),'[1]200000329'!A:D,3,0),0)</f>
        <v>0</v>
      </c>
      <c r="Y37" s="16">
        <f>IFERROR(VLOOKUP(LEFT(A37,3),'[1]200000329'!A:D,4,0),0)</f>
        <v>0</v>
      </c>
      <c r="Z37" s="16">
        <v>200002569</v>
      </c>
      <c r="AA37" s="16">
        <f>IFERROR(VLOOKUP(LEFT(A37,3),'[1]200002569'!A:D,3,0),0)</f>
        <v>0</v>
      </c>
      <c r="AB37" s="16">
        <f>IFERROR(VLOOKUP(LEFT(A37,3),'[1]200002569'!A:D,4,0),0)</f>
        <v>0</v>
      </c>
      <c r="AC37" s="16">
        <v>200000321</v>
      </c>
      <c r="AD37" s="16">
        <f>IFERROR(VLOOKUP(LEFT(A37,3),'[1]200000321'!A:D,3,0),0)</f>
        <v>0</v>
      </c>
      <c r="AE37" s="16">
        <f>IFERROR(VLOOKUP(LEFT(A37,3),'[1]200000321'!A:D,4,0),0)</f>
        <v>0</v>
      </c>
      <c r="AF37" s="16">
        <v>200000521</v>
      </c>
      <c r="AG37" s="16">
        <f>IFERROR(VLOOKUP(LEFT(A37,3),'[1]200000521'!A:D,3,0),0)</f>
        <v>0</v>
      </c>
      <c r="AH37" s="16">
        <f>IFERROR(VLOOKUP(LEFT(A37,3),'[1]200000521'!A:D,4,0),0)</f>
        <v>0</v>
      </c>
      <c r="AI37" s="16">
        <v>200000739</v>
      </c>
      <c r="AJ37" s="16">
        <f>IFERROR(VLOOKUP(LEFT(A37,3),'[1]200000739'!A:D,3,0),0)</f>
        <v>0</v>
      </c>
      <c r="AK37" s="16">
        <f>IFERROR(VLOOKUP(LEFT(A37,3),'[1]200000739'!A:D,4,0),0)</f>
        <v>0</v>
      </c>
      <c r="AL37" s="16">
        <v>200000738</v>
      </c>
      <c r="AM37" s="16">
        <f>IFERROR(VLOOKUP(LEFT(A37,3),'[1]200000738'!A:D,3,0),0)</f>
        <v>0</v>
      </c>
      <c r="AN37" s="16">
        <f>IFERROR(VLOOKUP(LEFT(A37,3),'[1]200000738'!A:D,4,0),0)</f>
        <v>0</v>
      </c>
      <c r="AO37" s="16">
        <v>200000487</v>
      </c>
      <c r="AP37" s="16">
        <f>IFERROR(VLOOKUP(LEFT(A37,3),'[1]200000487'!A:D,3,0),0)</f>
        <v>0</v>
      </c>
      <c r="AQ37" s="16">
        <f>IFERROR(VLOOKUP(LEFT(A37,3),'[1]200000487'!A:D,4,0),0)</f>
        <v>0</v>
      </c>
      <c r="AR37" s="16">
        <v>200000489</v>
      </c>
      <c r="AS37" s="16">
        <f>IFERROR(VLOOKUP(LEFT(A37,3),'[1]200000489'!A:D,3,0),0)</f>
        <v>0</v>
      </c>
      <c r="AT37" s="16">
        <f>IFERROR(VLOOKUP(LEFT(A37,3),'[1]200000489'!A:D,4,0),0)</f>
        <v>0</v>
      </c>
      <c r="AU37" s="16">
        <v>200004482</v>
      </c>
      <c r="AV37" s="16">
        <f>IFERROR(VLOOKUP(LEFT(A37,3),'[1]200004482'!A:D,3,0),0)</f>
        <v>0</v>
      </c>
      <c r="AW37" s="16">
        <f>IFERROR(VLOOKUP(LEFT(A37,3),'[1]200004482'!A:D,4,0),0)</f>
        <v>0</v>
      </c>
      <c r="AX37" s="17"/>
      <c r="AY37" s="17"/>
      <c r="AZ37" s="17"/>
      <c r="BA37" s="17"/>
      <c r="BB37" s="17"/>
      <c r="BC37" s="17"/>
      <c r="BD37" s="17"/>
    </row>
    <row r="38" spans="1:56" hidden="1" x14ac:dyDescent="0.25">
      <c r="A38" s="18" t="s">
        <v>423</v>
      </c>
      <c r="B38" s="13">
        <v>200009093</v>
      </c>
      <c r="C38" s="14">
        <f>IFERROR(VLOOKUP(LEFT(A38,3),'[1]200009093'!A:D,3,0),0)</f>
        <v>0</v>
      </c>
      <c r="D38" s="15">
        <f>IFERROR(VLOOKUP(LEFT(A38,3),'[1]200009093'!A:D,4,0),0)</f>
        <v>0</v>
      </c>
      <c r="E38" s="13">
        <v>200008980</v>
      </c>
      <c r="F38" s="16">
        <f>IFERROR(VLOOKUP(LEFT(A38,3),'[1]200008980'!A:D,3,0),0)</f>
        <v>15</v>
      </c>
      <c r="G38" s="16">
        <f>IFERROR(VLOOKUP(LEFT(A38,3),'[1]200008980'!A:D,4,0),0)</f>
        <v>3.45</v>
      </c>
      <c r="H38" s="14">
        <v>200000216</v>
      </c>
      <c r="I38" s="14">
        <f>IFERROR(VLOOKUP(LEFT(A38,3),'[1]200000216'!A:D,3,0),0)</f>
        <v>6</v>
      </c>
      <c r="J38" s="15">
        <f>IFERROR(VLOOKUP(LEFT(A38,3),'[1]200000216'!A:D,4,0),0)</f>
        <v>1.6</v>
      </c>
      <c r="K38" s="13">
        <v>200008645</v>
      </c>
      <c r="L38" s="14">
        <f>IFERROR(VLOOKUP(LEFT(A38,3),'[1]200008645'!A:D,3,0),0)</f>
        <v>0</v>
      </c>
      <c r="M38" s="15">
        <f>IFERROR(VLOOKUP(LEFT(A38,3),'[1]200008645'!A:D,4,0),0)</f>
        <v>0</v>
      </c>
      <c r="N38" s="13">
        <v>200000149</v>
      </c>
      <c r="O38" s="16">
        <f>IFERROR(VLOOKUP(LEFT(A38,3),'[1]200000149'!A:D,3,0),0)</f>
        <v>15</v>
      </c>
      <c r="P38" s="16">
        <f>IFERROR(VLOOKUP(LEFT(A38,3),'[1]200000149'!A:D,4,0),0)</f>
        <v>0.68</v>
      </c>
      <c r="Q38" s="16">
        <v>200005224</v>
      </c>
      <c r="R38" s="16">
        <f>IFERROR(VLOOKUP(LEFT(A38,3),'[1]200005224'!A:D,3,0),0)</f>
        <v>0</v>
      </c>
      <c r="S38" s="16">
        <f>IFERROR(VLOOKUP(LEFT(A38,3),'[1]200005224'!A:D,4,0),0)</f>
        <v>0</v>
      </c>
      <c r="T38" s="16">
        <v>200009387</v>
      </c>
      <c r="U38" s="16">
        <f>IFERROR(VLOOKUP(LEFT(A38,3),'[1]200009387'!A:D,3,0),0)</f>
        <v>0</v>
      </c>
      <c r="V38" s="16">
        <f>IFERROR(VLOOKUP(LEFT(A38,3),'[1]200009387'!A:D,4,0),0)</f>
        <v>0</v>
      </c>
      <c r="W38" s="16">
        <v>200000329</v>
      </c>
      <c r="X38" s="16">
        <f>IFERROR(VLOOKUP(LEFT(A38,3),'[1]200000329'!A:D,3,0),0)</f>
        <v>0</v>
      </c>
      <c r="Y38" s="16">
        <f>IFERROR(VLOOKUP(LEFT(A38,3),'[1]200000329'!A:D,4,0),0)</f>
        <v>0</v>
      </c>
      <c r="Z38" s="16">
        <v>200002569</v>
      </c>
      <c r="AA38" s="16">
        <f>IFERROR(VLOOKUP(LEFT(A38,3),'[1]200002569'!A:D,3,0),0)</f>
        <v>0</v>
      </c>
      <c r="AB38" s="16">
        <f>IFERROR(VLOOKUP(LEFT(A38,3),'[1]200002569'!A:D,4,0),0)</f>
        <v>0</v>
      </c>
      <c r="AC38" s="16">
        <v>200000321</v>
      </c>
      <c r="AD38" s="16">
        <f>IFERROR(VLOOKUP(LEFT(A38,3),'[1]200000321'!A:D,3,0),0)</f>
        <v>0</v>
      </c>
      <c r="AE38" s="16">
        <f>IFERROR(VLOOKUP(LEFT(A38,3),'[1]200000321'!A:D,4,0),0)</f>
        <v>0</v>
      </c>
      <c r="AF38" s="16">
        <v>200000521</v>
      </c>
      <c r="AG38" s="16">
        <f>IFERROR(VLOOKUP(LEFT(A38,3),'[1]200000521'!A:D,3,0),0)</f>
        <v>6</v>
      </c>
      <c r="AH38" s="16">
        <f>IFERROR(VLOOKUP(LEFT(A38,3),'[1]200000521'!A:D,4,0),0)</f>
        <v>2.99</v>
      </c>
      <c r="AI38" s="16">
        <v>200000739</v>
      </c>
      <c r="AJ38" s="16">
        <f>IFERROR(VLOOKUP(LEFT(A38,3),'[1]200000739'!A:D,3,0),0)</f>
        <v>3</v>
      </c>
      <c r="AK38" s="16">
        <f>IFERROR(VLOOKUP(LEFT(A38,3),'[1]200000739'!A:D,4,0),0)</f>
        <v>27.47</v>
      </c>
      <c r="AL38" s="16">
        <v>200000738</v>
      </c>
      <c r="AM38" s="16">
        <f>IFERROR(VLOOKUP(LEFT(A38,3),'[1]200000738'!A:D,3,0),0)</f>
        <v>0</v>
      </c>
      <c r="AN38" s="16">
        <f>IFERROR(VLOOKUP(LEFT(A38,3),'[1]200000738'!A:D,4,0),0)</f>
        <v>0</v>
      </c>
      <c r="AO38" s="16">
        <v>200000487</v>
      </c>
      <c r="AP38" s="16">
        <f>IFERROR(VLOOKUP(LEFT(A38,3),'[1]200000487'!A:D,3,0),0)</f>
        <v>0</v>
      </c>
      <c r="AQ38" s="16">
        <f>IFERROR(VLOOKUP(LEFT(A38,3),'[1]200000487'!A:D,4,0),0)</f>
        <v>0</v>
      </c>
      <c r="AR38" s="16">
        <v>200000489</v>
      </c>
      <c r="AS38" s="16">
        <f>IFERROR(VLOOKUP(LEFT(A38,3),'[1]200000489'!A:D,3,0),0)</f>
        <v>3</v>
      </c>
      <c r="AT38" s="16">
        <f>IFERROR(VLOOKUP(LEFT(A38,3),'[1]200000489'!A:D,4,0),0)</f>
        <v>5.8</v>
      </c>
      <c r="AU38" s="16">
        <v>200004482</v>
      </c>
      <c r="AV38" s="16">
        <f>IFERROR(VLOOKUP(LEFT(A38,3),'[1]200004482'!A:D,3,0),0)</f>
        <v>0</v>
      </c>
      <c r="AW38" s="16">
        <f>IFERROR(VLOOKUP(LEFT(A38,3),'[1]200004482'!A:D,4,0),0)</f>
        <v>0</v>
      </c>
      <c r="AX38" s="17"/>
      <c r="AY38" s="17"/>
      <c r="AZ38" s="17"/>
      <c r="BA38" s="17"/>
      <c r="BB38" s="17"/>
      <c r="BC38" s="17"/>
      <c r="BD38" s="17"/>
    </row>
    <row r="39" spans="1:56" hidden="1" x14ac:dyDescent="0.25">
      <c r="A39" s="18" t="s">
        <v>424</v>
      </c>
      <c r="B39" s="13">
        <v>200009093</v>
      </c>
      <c r="C39" s="14">
        <f>IFERROR(VLOOKUP(LEFT(A39,3),'[1]200009093'!A:D,3,0),0)</f>
        <v>0</v>
      </c>
      <c r="D39" s="15">
        <f>IFERROR(VLOOKUP(LEFT(A39,3),'[1]200009093'!A:D,4,0),0)</f>
        <v>0</v>
      </c>
      <c r="E39" s="13">
        <v>200008980</v>
      </c>
      <c r="F39" s="16">
        <f>IFERROR(VLOOKUP(LEFT(A39,3),'[1]200008980'!A:D,3,0),0)</f>
        <v>0</v>
      </c>
      <c r="G39" s="16">
        <f>IFERROR(VLOOKUP(LEFT(A39,3),'[1]200008980'!A:D,4,0),0)</f>
        <v>0</v>
      </c>
      <c r="H39" s="14">
        <v>200000216</v>
      </c>
      <c r="I39" s="14">
        <f>IFERROR(VLOOKUP(LEFT(A39,3),'[1]200000216'!A:D,3,0),0)</f>
        <v>0</v>
      </c>
      <c r="J39" s="15">
        <f>IFERROR(VLOOKUP(LEFT(A39,3),'[1]200000216'!A:D,4,0),0)</f>
        <v>0</v>
      </c>
      <c r="K39" s="13">
        <v>200008645</v>
      </c>
      <c r="L39" s="14">
        <f>IFERROR(VLOOKUP(LEFT(A39,3),'[1]200008645'!A:D,3,0),0)</f>
        <v>0</v>
      </c>
      <c r="M39" s="15">
        <f>IFERROR(VLOOKUP(LEFT(A39,3),'[1]200008645'!A:D,4,0),0)</f>
        <v>0</v>
      </c>
      <c r="N39" s="13">
        <v>200000149</v>
      </c>
      <c r="O39" s="16">
        <f>IFERROR(VLOOKUP(LEFT(A39,3),'[1]200000149'!A:D,3,0),0)</f>
        <v>0</v>
      </c>
      <c r="P39" s="16">
        <f>IFERROR(VLOOKUP(LEFT(A39,3),'[1]200000149'!A:D,4,0),0)</f>
        <v>0</v>
      </c>
      <c r="Q39" s="16">
        <v>200005224</v>
      </c>
      <c r="R39" s="16">
        <f>IFERROR(VLOOKUP(LEFT(A39,3),'[1]200005224'!A:D,3,0),0)</f>
        <v>0</v>
      </c>
      <c r="S39" s="16">
        <f>IFERROR(VLOOKUP(LEFT(A39,3),'[1]200005224'!A:D,4,0),0)</f>
        <v>0</v>
      </c>
      <c r="T39" s="16">
        <v>200009387</v>
      </c>
      <c r="U39" s="16">
        <f>IFERROR(VLOOKUP(LEFT(A39,3),'[1]200009387'!A:D,3,0),0)</f>
        <v>0</v>
      </c>
      <c r="V39" s="16">
        <f>IFERROR(VLOOKUP(LEFT(A39,3),'[1]200009387'!A:D,4,0),0)</f>
        <v>0</v>
      </c>
      <c r="W39" s="16">
        <v>200000329</v>
      </c>
      <c r="X39" s="16">
        <f>IFERROR(VLOOKUP(LEFT(A39,3),'[1]200000329'!A:D,3,0),0)</f>
        <v>0</v>
      </c>
      <c r="Y39" s="16">
        <f>IFERROR(VLOOKUP(LEFT(A39,3),'[1]200000329'!A:D,4,0),0)</f>
        <v>0</v>
      </c>
      <c r="Z39" s="16">
        <v>200002569</v>
      </c>
      <c r="AA39" s="16">
        <f>IFERROR(VLOOKUP(LEFT(A39,3),'[1]200002569'!A:D,3,0),0)</f>
        <v>0</v>
      </c>
      <c r="AB39" s="16">
        <f>IFERROR(VLOOKUP(LEFT(A39,3),'[1]200002569'!A:D,4,0),0)</f>
        <v>0</v>
      </c>
      <c r="AC39" s="16">
        <v>200000321</v>
      </c>
      <c r="AD39" s="16">
        <f>IFERROR(VLOOKUP(LEFT(A39,3),'[1]200000321'!A:D,3,0),0)</f>
        <v>0</v>
      </c>
      <c r="AE39" s="16">
        <f>IFERROR(VLOOKUP(LEFT(A39,3),'[1]200000321'!A:D,4,0),0)</f>
        <v>0</v>
      </c>
      <c r="AF39" s="16">
        <v>200000521</v>
      </c>
      <c r="AG39" s="16">
        <f>IFERROR(VLOOKUP(LEFT(A39,3),'[1]200000521'!A:D,3,0),0)</f>
        <v>0</v>
      </c>
      <c r="AH39" s="16">
        <f>IFERROR(VLOOKUP(LEFT(A39,3),'[1]200000521'!A:D,4,0),0)</f>
        <v>0</v>
      </c>
      <c r="AI39" s="16">
        <v>200000739</v>
      </c>
      <c r="AJ39" s="16">
        <f>IFERROR(VLOOKUP(LEFT(A39,3),'[1]200000739'!A:D,3,0),0)</f>
        <v>0</v>
      </c>
      <c r="AK39" s="16">
        <f>IFERROR(VLOOKUP(LEFT(A39,3),'[1]200000739'!A:D,4,0),0)</f>
        <v>0</v>
      </c>
      <c r="AL39" s="16">
        <v>200000738</v>
      </c>
      <c r="AM39" s="16">
        <f>IFERROR(VLOOKUP(LEFT(A39,3),'[1]200000738'!A:D,3,0),0)</f>
        <v>0</v>
      </c>
      <c r="AN39" s="16">
        <f>IFERROR(VLOOKUP(LEFT(A39,3),'[1]200000738'!A:D,4,0),0)</f>
        <v>0</v>
      </c>
      <c r="AO39" s="16">
        <v>200000487</v>
      </c>
      <c r="AP39" s="16">
        <f>IFERROR(VLOOKUP(LEFT(A39,3),'[1]200000487'!A:D,3,0),0)</f>
        <v>0</v>
      </c>
      <c r="AQ39" s="16">
        <f>IFERROR(VLOOKUP(LEFT(A39,3),'[1]200000487'!A:D,4,0),0)</f>
        <v>0</v>
      </c>
      <c r="AR39" s="16">
        <v>200000489</v>
      </c>
      <c r="AS39" s="16">
        <f>IFERROR(VLOOKUP(LEFT(A39,3),'[1]200000489'!A:D,3,0),0)</f>
        <v>0</v>
      </c>
      <c r="AT39" s="16">
        <f>IFERROR(VLOOKUP(LEFT(A39,3),'[1]200000489'!A:D,4,0),0)</f>
        <v>0</v>
      </c>
      <c r="AU39" s="16">
        <v>200004482</v>
      </c>
      <c r="AV39" s="16">
        <f>IFERROR(VLOOKUP(LEFT(A39,3),'[1]200004482'!A:D,3,0),0)</f>
        <v>0</v>
      </c>
      <c r="AW39" s="16">
        <f>IFERROR(VLOOKUP(LEFT(A39,3),'[1]200004482'!A:D,4,0),0)</f>
        <v>0</v>
      </c>
      <c r="AX39" s="17"/>
      <c r="AY39" s="17"/>
      <c r="AZ39" s="17"/>
      <c r="BA39" s="17"/>
      <c r="BB39" s="17"/>
      <c r="BC39" s="17"/>
      <c r="BD39" s="17"/>
    </row>
    <row r="40" spans="1:56" hidden="1" x14ac:dyDescent="0.25">
      <c r="A40" s="18" t="s">
        <v>425</v>
      </c>
      <c r="B40" s="13">
        <v>200009093</v>
      </c>
      <c r="C40" s="14">
        <f>IFERROR(VLOOKUP(LEFT(A40,3),'[1]200009093'!A:D,3,0),0)</f>
        <v>1</v>
      </c>
      <c r="D40" s="15">
        <f>IFERROR(VLOOKUP(LEFT(A40,3),'[1]200009093'!A:D,4,0),0)</f>
        <v>5.59</v>
      </c>
      <c r="E40" s="13">
        <v>200008980</v>
      </c>
      <c r="F40" s="16">
        <f>IFERROR(VLOOKUP(LEFT(A40,3),'[1]200008980'!A:D,3,0),0)</f>
        <v>3</v>
      </c>
      <c r="G40" s="16">
        <f>IFERROR(VLOOKUP(LEFT(A40,3),'[1]200008980'!A:D,4,0),0)</f>
        <v>3.45</v>
      </c>
      <c r="H40" s="14">
        <v>200000216</v>
      </c>
      <c r="I40" s="14">
        <f>IFERROR(VLOOKUP(LEFT(A40,3),'[1]200000216'!A:D,3,0),0)</f>
        <v>5</v>
      </c>
      <c r="J40" s="15">
        <f>IFERROR(VLOOKUP(LEFT(A40,3),'[1]200000216'!A:D,4,0),0)</f>
        <v>1.6</v>
      </c>
      <c r="K40" s="13">
        <v>200008645</v>
      </c>
      <c r="L40" s="14">
        <f>IFERROR(VLOOKUP(LEFT(A40,3),'[1]200008645'!A:D,3,0),0)</f>
        <v>0</v>
      </c>
      <c r="M40" s="15">
        <f>IFERROR(VLOOKUP(LEFT(A40,3),'[1]200008645'!A:D,4,0),0)</f>
        <v>0</v>
      </c>
      <c r="N40" s="13">
        <v>200000149</v>
      </c>
      <c r="O40" s="16">
        <f>IFERROR(VLOOKUP(LEFT(A40,3),'[1]200000149'!A:D,3,0),0)</f>
        <v>2</v>
      </c>
      <c r="P40" s="16">
        <f>IFERROR(VLOOKUP(LEFT(A40,3),'[1]200000149'!A:D,4,0),0)</f>
        <v>0.68</v>
      </c>
      <c r="Q40" s="16">
        <v>200005224</v>
      </c>
      <c r="R40" s="16">
        <f>IFERROR(VLOOKUP(LEFT(A40,3),'[1]200005224'!A:D,3,0),0)</f>
        <v>0</v>
      </c>
      <c r="S40" s="16">
        <f>IFERROR(VLOOKUP(LEFT(A40,3),'[1]200005224'!A:D,4,0),0)</f>
        <v>0</v>
      </c>
      <c r="T40" s="16">
        <v>200009387</v>
      </c>
      <c r="U40" s="16">
        <f>IFERROR(VLOOKUP(LEFT(A40,3),'[1]200009387'!A:D,3,0),0)</f>
        <v>2</v>
      </c>
      <c r="V40" s="16">
        <f>IFERROR(VLOOKUP(LEFT(A40,3),'[1]200009387'!A:D,4,0),0)</f>
        <v>8.2100000000000009</v>
      </c>
      <c r="W40" s="16">
        <v>200000329</v>
      </c>
      <c r="X40" s="16">
        <f>IFERROR(VLOOKUP(LEFT(A40,3),'[1]200000329'!A:D,3,0),0)</f>
        <v>4</v>
      </c>
      <c r="Y40" s="16">
        <f>IFERROR(VLOOKUP(LEFT(A40,3),'[1]200000329'!A:D,4,0),0)</f>
        <v>3.43</v>
      </c>
      <c r="Z40" s="16">
        <v>200002569</v>
      </c>
      <c r="AA40" s="16">
        <f>IFERROR(VLOOKUP(LEFT(A40,3),'[1]200002569'!A:D,3,0),0)</f>
        <v>0</v>
      </c>
      <c r="AB40" s="16">
        <f>IFERROR(VLOOKUP(LEFT(A40,3),'[1]200002569'!A:D,4,0),0)</f>
        <v>0</v>
      </c>
      <c r="AC40" s="16">
        <v>200000321</v>
      </c>
      <c r="AD40" s="16">
        <f>IFERROR(VLOOKUP(LEFT(A40,3),'[1]200000321'!A:D,3,0),0)</f>
        <v>0</v>
      </c>
      <c r="AE40" s="16">
        <f>IFERROR(VLOOKUP(LEFT(A40,3),'[1]200000321'!A:D,4,0),0)</f>
        <v>0</v>
      </c>
      <c r="AF40" s="16">
        <v>200000521</v>
      </c>
      <c r="AG40" s="16">
        <f>IFERROR(VLOOKUP(LEFT(A40,3),'[1]200000521'!A:D,3,0),0)</f>
        <v>2</v>
      </c>
      <c r="AH40" s="16">
        <f>IFERROR(VLOOKUP(LEFT(A40,3),'[1]200000521'!A:D,4,0),0)</f>
        <v>2.99</v>
      </c>
      <c r="AI40" s="16">
        <v>200000739</v>
      </c>
      <c r="AJ40" s="16">
        <f>IFERROR(VLOOKUP(LEFT(A40,3),'[1]200000739'!A:D,3,0),0)</f>
        <v>0</v>
      </c>
      <c r="AK40" s="16">
        <f>IFERROR(VLOOKUP(LEFT(A40,3),'[1]200000739'!A:D,4,0),0)</f>
        <v>0</v>
      </c>
      <c r="AL40" s="16">
        <v>200000738</v>
      </c>
      <c r="AM40" s="16">
        <f>IFERROR(VLOOKUP(LEFT(A40,3),'[1]200000738'!A:D,3,0),0)</f>
        <v>0</v>
      </c>
      <c r="AN40" s="16">
        <f>IFERROR(VLOOKUP(LEFT(A40,3),'[1]200000738'!A:D,4,0),0)</f>
        <v>0</v>
      </c>
      <c r="AO40" s="16">
        <v>200000487</v>
      </c>
      <c r="AP40" s="16">
        <f>IFERROR(VLOOKUP(LEFT(A40,3),'[1]200000487'!A:D,3,0),0)</f>
        <v>0</v>
      </c>
      <c r="AQ40" s="16">
        <f>IFERROR(VLOOKUP(LEFT(A40,3),'[1]200000487'!A:D,4,0),0)</f>
        <v>0</v>
      </c>
      <c r="AR40" s="16">
        <v>200000489</v>
      </c>
      <c r="AS40" s="16">
        <f>IFERROR(VLOOKUP(LEFT(A40,3),'[1]200000489'!A:D,3,0),0)</f>
        <v>0</v>
      </c>
      <c r="AT40" s="16">
        <f>IFERROR(VLOOKUP(LEFT(A40,3),'[1]200000489'!A:D,4,0),0)</f>
        <v>0</v>
      </c>
      <c r="AU40" s="16">
        <v>200004482</v>
      </c>
      <c r="AV40" s="16">
        <f>IFERROR(VLOOKUP(LEFT(A40,3),'[1]200004482'!A:D,3,0),0)</f>
        <v>0</v>
      </c>
      <c r="AW40" s="16">
        <f>IFERROR(VLOOKUP(LEFT(A40,3),'[1]200004482'!A:D,4,0),0)</f>
        <v>0</v>
      </c>
      <c r="AX40" s="17"/>
      <c r="AY40" s="17"/>
      <c r="AZ40" s="17"/>
      <c r="BA40" s="17"/>
      <c r="BB40" s="17"/>
      <c r="BC40" s="17"/>
      <c r="BD40" s="17"/>
    </row>
    <row r="41" spans="1:56" hidden="1" x14ac:dyDescent="0.25">
      <c r="A41" s="18" t="s">
        <v>426</v>
      </c>
      <c r="B41" s="13">
        <v>200009093</v>
      </c>
      <c r="C41" s="14">
        <f>IFERROR(VLOOKUP(LEFT(A41,3),'[1]200009093'!A:D,3,0),0)</f>
        <v>30</v>
      </c>
      <c r="D41" s="15">
        <f>IFERROR(VLOOKUP(LEFT(A41,3),'[1]200009093'!A:D,4,0),0)</f>
        <v>5.59</v>
      </c>
      <c r="E41" s="13">
        <v>200008980</v>
      </c>
      <c r="F41" s="16">
        <f>IFERROR(VLOOKUP(LEFT(A41,3),'[1]200008980'!A:D,3,0),0)</f>
        <v>45</v>
      </c>
      <c r="G41" s="16">
        <f>IFERROR(VLOOKUP(LEFT(A41,3),'[1]200008980'!A:D,4,0),0)</f>
        <v>3.45</v>
      </c>
      <c r="H41" s="14">
        <v>200000216</v>
      </c>
      <c r="I41" s="14">
        <f>IFERROR(VLOOKUP(LEFT(A41,3),'[1]200000216'!A:D,3,0),0)</f>
        <v>17</v>
      </c>
      <c r="J41" s="15">
        <f>IFERROR(VLOOKUP(LEFT(A41,3),'[1]200000216'!A:D,4,0),0)</f>
        <v>1.6</v>
      </c>
      <c r="K41" s="13">
        <v>200008645</v>
      </c>
      <c r="L41" s="14">
        <f>IFERROR(VLOOKUP(LEFT(A41,3),'[1]200008645'!A:D,3,0),0)</f>
        <v>9</v>
      </c>
      <c r="M41" s="15">
        <f>IFERROR(VLOOKUP(LEFT(A41,3),'[1]200008645'!A:D,4,0),0)</f>
        <v>15.7</v>
      </c>
      <c r="N41" s="13">
        <v>200000149</v>
      </c>
      <c r="O41" s="16">
        <f>IFERROR(VLOOKUP(LEFT(A41,3),'[1]200000149'!A:D,3,0),0)</f>
        <v>25</v>
      </c>
      <c r="P41" s="16">
        <f>IFERROR(VLOOKUP(LEFT(A41,3),'[1]200000149'!A:D,4,0),0)</f>
        <v>0.68</v>
      </c>
      <c r="Q41" s="16">
        <v>200005224</v>
      </c>
      <c r="R41" s="16">
        <f>IFERROR(VLOOKUP(LEFT(A41,3),'[1]200005224'!A:D,3,0),0)</f>
        <v>60</v>
      </c>
      <c r="S41" s="16">
        <f>IFERROR(VLOOKUP(LEFT(A41,3),'[1]200005224'!A:D,4,0),0)</f>
        <v>5.19</v>
      </c>
      <c r="T41" s="16">
        <v>200009387</v>
      </c>
      <c r="U41" s="16">
        <f>IFERROR(VLOOKUP(LEFT(A41,3),'[1]200009387'!A:D,3,0),0)</f>
        <v>0</v>
      </c>
      <c r="V41" s="16">
        <f>IFERROR(VLOOKUP(LEFT(A41,3),'[1]200009387'!A:D,4,0),0)</f>
        <v>0</v>
      </c>
      <c r="W41" s="16">
        <v>200000329</v>
      </c>
      <c r="X41" s="16">
        <f>IFERROR(VLOOKUP(LEFT(A41,3),'[1]200000329'!A:D,3,0),0)</f>
        <v>49</v>
      </c>
      <c r="Y41" s="16">
        <f>IFERROR(VLOOKUP(LEFT(A41,3),'[1]200000329'!A:D,4,0),0)</f>
        <v>3.43</v>
      </c>
      <c r="Z41" s="16">
        <v>200002569</v>
      </c>
      <c r="AA41" s="16">
        <f>IFERROR(VLOOKUP(LEFT(A41,3),'[1]200002569'!A:D,3,0),0)</f>
        <v>0</v>
      </c>
      <c r="AB41" s="16">
        <f>IFERROR(VLOOKUP(LEFT(A41,3),'[1]200002569'!A:D,4,0),0)</f>
        <v>0</v>
      </c>
      <c r="AC41" s="16">
        <v>200000321</v>
      </c>
      <c r="AD41" s="16">
        <f>IFERROR(VLOOKUP(LEFT(A41,3),'[1]200000321'!A:D,3,0),0)</f>
        <v>1</v>
      </c>
      <c r="AE41" s="16">
        <f>IFERROR(VLOOKUP(LEFT(A41,3),'[1]200000321'!A:D,4,0),0)</f>
        <v>12.95</v>
      </c>
      <c r="AF41" s="16">
        <v>200000521</v>
      </c>
      <c r="AG41" s="16">
        <f>IFERROR(VLOOKUP(LEFT(A41,3),'[1]200000521'!A:D,3,0),0)</f>
        <v>95</v>
      </c>
      <c r="AH41" s="16">
        <f>IFERROR(VLOOKUP(LEFT(A41,3),'[1]200000521'!A:D,4,0),0)</f>
        <v>2.99</v>
      </c>
      <c r="AI41" s="16">
        <v>200000739</v>
      </c>
      <c r="AJ41" s="16">
        <f>IFERROR(VLOOKUP(LEFT(A41,3),'[1]200000739'!A:D,3,0),0)</f>
        <v>8</v>
      </c>
      <c r="AK41" s="16">
        <f>IFERROR(VLOOKUP(LEFT(A41,3),'[1]200000739'!A:D,4,0),0)</f>
        <v>27.47</v>
      </c>
      <c r="AL41" s="16">
        <v>200000738</v>
      </c>
      <c r="AM41" s="16">
        <f>IFERROR(VLOOKUP(LEFT(A41,3),'[1]200000738'!A:D,3,0),0)</f>
        <v>7</v>
      </c>
      <c r="AN41" s="16">
        <f>IFERROR(VLOOKUP(LEFT(A41,3),'[1]200000738'!A:D,4,0),0)</f>
        <v>9.19</v>
      </c>
      <c r="AO41" s="16">
        <v>200000487</v>
      </c>
      <c r="AP41" s="16">
        <f>IFERROR(VLOOKUP(LEFT(A41,3),'[1]200000487'!A:D,3,0),0)</f>
        <v>0</v>
      </c>
      <c r="AQ41" s="16">
        <f>IFERROR(VLOOKUP(LEFT(A41,3),'[1]200000487'!A:D,4,0),0)</f>
        <v>0</v>
      </c>
      <c r="AR41" s="16">
        <v>200000489</v>
      </c>
      <c r="AS41" s="16">
        <f>IFERROR(VLOOKUP(LEFT(A41,3),'[1]200000489'!A:D,3,0),0)</f>
        <v>40</v>
      </c>
      <c r="AT41" s="16">
        <f>IFERROR(VLOOKUP(LEFT(A41,3),'[1]200000489'!A:D,4,0),0)</f>
        <v>5.8</v>
      </c>
      <c r="AU41" s="16">
        <v>200004482</v>
      </c>
      <c r="AV41" s="16">
        <f>IFERROR(VLOOKUP(LEFT(A41,3),'[1]200004482'!A:D,3,0),0)</f>
        <v>50</v>
      </c>
      <c r="AW41" s="16">
        <f>IFERROR(VLOOKUP(LEFT(A41,3),'[1]200004482'!A:D,4,0),0)</f>
        <v>5.69</v>
      </c>
      <c r="AX41" s="17"/>
      <c r="AY41" s="17"/>
      <c r="AZ41" s="17"/>
      <c r="BA41" s="17"/>
      <c r="BB41" s="17"/>
      <c r="BC41" s="17"/>
      <c r="BD41" s="17"/>
    </row>
    <row r="42" spans="1:56" hidden="1" x14ac:dyDescent="0.25">
      <c r="A42" s="18" t="s">
        <v>427</v>
      </c>
      <c r="B42" s="13">
        <v>200009093</v>
      </c>
      <c r="C42" s="14">
        <f>IFERROR(VLOOKUP(LEFT(A42,3),'[1]200009093'!A:D,3,0),0)</f>
        <v>0</v>
      </c>
      <c r="D42" s="15">
        <f>IFERROR(VLOOKUP(LEFT(A42,3),'[1]200009093'!A:D,4,0),0)</f>
        <v>0</v>
      </c>
      <c r="E42" s="13">
        <v>200008980</v>
      </c>
      <c r="F42" s="16">
        <f>IFERROR(VLOOKUP(LEFT(A42,3),'[1]200008980'!A:D,3,0),0)</f>
        <v>5</v>
      </c>
      <c r="G42" s="16">
        <f>IFERROR(VLOOKUP(LEFT(A42,3),'[1]200008980'!A:D,4,0),0)</f>
        <v>3.45</v>
      </c>
      <c r="H42" s="14">
        <v>200000216</v>
      </c>
      <c r="I42" s="14">
        <f>IFERROR(VLOOKUP(LEFT(A42,3),'[1]200000216'!A:D,3,0),0)</f>
        <v>10</v>
      </c>
      <c r="J42" s="15">
        <f>IFERROR(VLOOKUP(LEFT(A42,3),'[1]200000216'!A:D,4,0),0)</f>
        <v>1.6</v>
      </c>
      <c r="K42" s="13">
        <v>200008645</v>
      </c>
      <c r="L42" s="14">
        <f>IFERROR(VLOOKUP(LEFT(A42,3),'[1]200008645'!A:D,3,0),0)</f>
        <v>0</v>
      </c>
      <c r="M42" s="15">
        <f>IFERROR(VLOOKUP(LEFT(A42,3),'[1]200008645'!A:D,4,0),0)</f>
        <v>0</v>
      </c>
      <c r="N42" s="13">
        <v>200000149</v>
      </c>
      <c r="O42" s="16">
        <f>IFERROR(VLOOKUP(LEFT(A42,3),'[1]200000149'!A:D,3,0),0)</f>
        <v>0</v>
      </c>
      <c r="P42" s="16">
        <f>IFERROR(VLOOKUP(LEFT(A42,3),'[1]200000149'!A:D,4,0),0)</f>
        <v>0</v>
      </c>
      <c r="Q42" s="16">
        <v>200005224</v>
      </c>
      <c r="R42" s="16">
        <f>IFERROR(VLOOKUP(LEFT(A42,3),'[1]200005224'!A:D,3,0),0)</f>
        <v>0</v>
      </c>
      <c r="S42" s="16">
        <f>IFERROR(VLOOKUP(LEFT(A42,3),'[1]200005224'!A:D,4,0),0)</f>
        <v>0</v>
      </c>
      <c r="T42" s="16">
        <v>200009387</v>
      </c>
      <c r="U42" s="16">
        <f>IFERROR(VLOOKUP(LEFT(A42,3),'[1]200009387'!A:D,3,0),0)</f>
        <v>0</v>
      </c>
      <c r="V42" s="16">
        <f>IFERROR(VLOOKUP(LEFT(A42,3),'[1]200009387'!A:D,4,0),0)</f>
        <v>0</v>
      </c>
      <c r="W42" s="16">
        <v>200000329</v>
      </c>
      <c r="X42" s="16">
        <f>IFERROR(VLOOKUP(LEFT(A42,3),'[1]200000329'!A:D,3,0),0)</f>
        <v>0</v>
      </c>
      <c r="Y42" s="16">
        <f>IFERROR(VLOOKUP(LEFT(A42,3),'[1]200000329'!A:D,4,0),0)</f>
        <v>0</v>
      </c>
      <c r="Z42" s="16">
        <v>200002569</v>
      </c>
      <c r="AA42" s="16">
        <f>IFERROR(VLOOKUP(LEFT(A42,3),'[1]200002569'!A:D,3,0),0)</f>
        <v>0</v>
      </c>
      <c r="AB42" s="16">
        <f>IFERROR(VLOOKUP(LEFT(A42,3),'[1]200002569'!A:D,4,0),0)</f>
        <v>0</v>
      </c>
      <c r="AC42" s="16">
        <v>200000321</v>
      </c>
      <c r="AD42" s="16">
        <f>IFERROR(VLOOKUP(LEFT(A42,3),'[1]200000321'!A:D,3,0),0)</f>
        <v>0</v>
      </c>
      <c r="AE42" s="16">
        <f>IFERROR(VLOOKUP(LEFT(A42,3),'[1]200000321'!A:D,4,0),0)</f>
        <v>0</v>
      </c>
      <c r="AF42" s="16">
        <v>200000521</v>
      </c>
      <c r="AG42" s="16">
        <f>IFERROR(VLOOKUP(LEFT(A42,3),'[1]200000521'!A:D,3,0),0)</f>
        <v>2</v>
      </c>
      <c r="AH42" s="16">
        <f>IFERROR(VLOOKUP(LEFT(A42,3),'[1]200000521'!A:D,4,0),0)</f>
        <v>2.99</v>
      </c>
      <c r="AI42" s="16">
        <v>200000739</v>
      </c>
      <c r="AJ42" s="16">
        <f>IFERROR(VLOOKUP(LEFT(A42,3),'[1]200000739'!A:D,3,0),0)</f>
        <v>0</v>
      </c>
      <c r="AK42" s="16">
        <f>IFERROR(VLOOKUP(LEFT(A42,3),'[1]200000739'!A:D,4,0),0)</f>
        <v>0</v>
      </c>
      <c r="AL42" s="16">
        <v>200000738</v>
      </c>
      <c r="AM42" s="16">
        <f>IFERROR(VLOOKUP(LEFT(A42,3),'[1]200000738'!A:D,3,0),0)</f>
        <v>0</v>
      </c>
      <c r="AN42" s="16">
        <f>IFERROR(VLOOKUP(LEFT(A42,3),'[1]200000738'!A:D,4,0),0)</f>
        <v>0</v>
      </c>
      <c r="AO42" s="16">
        <v>200000487</v>
      </c>
      <c r="AP42" s="16">
        <f>IFERROR(VLOOKUP(LEFT(A42,3),'[1]200000487'!A:D,3,0),0)</f>
        <v>0</v>
      </c>
      <c r="AQ42" s="16">
        <f>IFERROR(VLOOKUP(LEFT(A42,3),'[1]200000487'!A:D,4,0),0)</f>
        <v>0</v>
      </c>
      <c r="AR42" s="16">
        <v>200000489</v>
      </c>
      <c r="AS42" s="16">
        <f>IFERROR(VLOOKUP(LEFT(A42,3),'[1]200000489'!A:D,3,0),0)</f>
        <v>0</v>
      </c>
      <c r="AT42" s="16">
        <f>IFERROR(VLOOKUP(LEFT(A42,3),'[1]200000489'!A:D,4,0),0)</f>
        <v>0</v>
      </c>
      <c r="AU42" s="16">
        <v>200004482</v>
      </c>
      <c r="AV42" s="16">
        <f>IFERROR(VLOOKUP(LEFT(A42,3),'[1]200004482'!A:D,3,0),0)</f>
        <v>0</v>
      </c>
      <c r="AW42" s="16">
        <f>IFERROR(VLOOKUP(LEFT(A42,3),'[1]200004482'!A:D,4,0),0)</f>
        <v>0</v>
      </c>
      <c r="AX42" s="17"/>
      <c r="AY42" s="17"/>
      <c r="AZ42" s="17"/>
      <c r="BA42" s="17"/>
      <c r="BB42" s="17"/>
      <c r="BC42" s="17"/>
      <c r="BD42" s="17"/>
    </row>
    <row r="43" spans="1:56" hidden="1" x14ac:dyDescent="0.25">
      <c r="A43" s="18" t="s">
        <v>428</v>
      </c>
      <c r="B43" s="13">
        <v>200009093</v>
      </c>
      <c r="C43" s="14">
        <f>IFERROR(VLOOKUP(LEFT(A43,3),'[1]200009093'!A:D,3,0),0)</f>
        <v>8</v>
      </c>
      <c r="D43" s="15">
        <f>IFERROR(VLOOKUP(LEFT(A43,3),'[1]200009093'!A:D,4,0),0)</f>
        <v>5.59</v>
      </c>
      <c r="E43" s="13">
        <v>200008980</v>
      </c>
      <c r="F43" s="16">
        <f>IFERROR(VLOOKUP(LEFT(A43,3),'[1]200008980'!A:D,3,0),0)</f>
        <v>7</v>
      </c>
      <c r="G43" s="16">
        <f>IFERROR(VLOOKUP(LEFT(A43,3),'[1]200008980'!A:D,4,0),0)</f>
        <v>3.45</v>
      </c>
      <c r="H43" s="14">
        <v>200000216</v>
      </c>
      <c r="I43" s="14">
        <f>IFERROR(VLOOKUP(LEFT(A43,3),'[1]200000216'!A:D,3,0),0)</f>
        <v>9</v>
      </c>
      <c r="J43" s="15">
        <f>IFERROR(VLOOKUP(LEFT(A43,3),'[1]200000216'!A:D,4,0),0)</f>
        <v>1.6</v>
      </c>
      <c r="K43" s="13">
        <v>200008645</v>
      </c>
      <c r="L43" s="14">
        <f>IFERROR(VLOOKUP(LEFT(A43,3),'[1]200008645'!A:D,3,0),0)</f>
        <v>0</v>
      </c>
      <c r="M43" s="15">
        <f>IFERROR(VLOOKUP(LEFT(A43,3),'[1]200008645'!A:D,4,0),0)</f>
        <v>0</v>
      </c>
      <c r="N43" s="13">
        <v>200000149</v>
      </c>
      <c r="O43" s="16">
        <f>IFERROR(VLOOKUP(LEFT(A43,3),'[1]200000149'!A:D,3,0),0)</f>
        <v>4</v>
      </c>
      <c r="P43" s="16">
        <f>IFERROR(VLOOKUP(LEFT(A43,3),'[1]200000149'!A:D,4,0),0)</f>
        <v>0.68</v>
      </c>
      <c r="Q43" s="16">
        <v>200005224</v>
      </c>
      <c r="R43" s="16">
        <f>IFERROR(VLOOKUP(LEFT(A43,3),'[1]200005224'!A:D,3,0),0)</f>
        <v>9</v>
      </c>
      <c r="S43" s="16">
        <f>IFERROR(VLOOKUP(LEFT(A43,3),'[1]200005224'!A:D,4,0),0)</f>
        <v>5.19</v>
      </c>
      <c r="T43" s="16">
        <v>200009387</v>
      </c>
      <c r="U43" s="16">
        <f>IFERROR(VLOOKUP(LEFT(A43,3),'[1]200009387'!A:D,3,0),0)</f>
        <v>0</v>
      </c>
      <c r="V43" s="16">
        <f>IFERROR(VLOOKUP(LEFT(A43,3),'[1]200009387'!A:D,4,0),0)</f>
        <v>0</v>
      </c>
      <c r="W43" s="16">
        <v>200000329</v>
      </c>
      <c r="X43" s="16">
        <f>IFERROR(VLOOKUP(LEFT(A43,3),'[1]200000329'!A:D,3,0),0)</f>
        <v>7</v>
      </c>
      <c r="Y43" s="16">
        <f>IFERROR(VLOOKUP(LEFT(A43,3),'[1]200000329'!A:D,4,0),0)</f>
        <v>3.43</v>
      </c>
      <c r="Z43" s="16">
        <v>200002569</v>
      </c>
      <c r="AA43" s="16">
        <f>IFERROR(VLOOKUP(LEFT(A43,3),'[1]200002569'!A:D,3,0),0)</f>
        <v>0</v>
      </c>
      <c r="AB43" s="16">
        <f>IFERROR(VLOOKUP(LEFT(A43,3),'[1]200002569'!A:D,4,0),0)</f>
        <v>0</v>
      </c>
      <c r="AC43" s="16">
        <v>200000321</v>
      </c>
      <c r="AD43" s="16">
        <f>IFERROR(VLOOKUP(LEFT(A43,3),'[1]200000321'!A:D,3,0),0)</f>
        <v>3</v>
      </c>
      <c r="AE43" s="16">
        <f>IFERROR(VLOOKUP(LEFT(A43,3),'[1]200000321'!A:D,4,0),0)</f>
        <v>12.95</v>
      </c>
      <c r="AF43" s="16">
        <v>200000521</v>
      </c>
      <c r="AG43" s="16">
        <f>IFERROR(VLOOKUP(LEFT(A43,3),'[1]200000521'!A:D,3,0),0)</f>
        <v>5</v>
      </c>
      <c r="AH43" s="16">
        <f>IFERROR(VLOOKUP(LEFT(A43,3),'[1]200000521'!A:D,4,0),0)</f>
        <v>2.99</v>
      </c>
      <c r="AI43" s="16">
        <v>200000739</v>
      </c>
      <c r="AJ43" s="16">
        <f>IFERROR(VLOOKUP(LEFT(A43,3),'[1]200000739'!A:D,3,0),0)</f>
        <v>0</v>
      </c>
      <c r="AK43" s="16">
        <f>IFERROR(VLOOKUP(LEFT(A43,3),'[1]200000739'!A:D,4,0),0)</f>
        <v>0</v>
      </c>
      <c r="AL43" s="16">
        <v>200000738</v>
      </c>
      <c r="AM43" s="16">
        <f>IFERROR(VLOOKUP(LEFT(A43,3),'[1]200000738'!A:D,3,0),0)</f>
        <v>3</v>
      </c>
      <c r="AN43" s="16">
        <f>IFERROR(VLOOKUP(LEFT(A43,3),'[1]200000738'!A:D,4,0),0)</f>
        <v>9.19</v>
      </c>
      <c r="AO43" s="16">
        <v>200000487</v>
      </c>
      <c r="AP43" s="16">
        <f>IFERROR(VLOOKUP(LEFT(A43,3),'[1]200000487'!A:D,3,0),0)</f>
        <v>0</v>
      </c>
      <c r="AQ43" s="16">
        <f>IFERROR(VLOOKUP(LEFT(A43,3),'[1]200000487'!A:D,4,0),0)</f>
        <v>0</v>
      </c>
      <c r="AR43" s="16">
        <v>200000489</v>
      </c>
      <c r="AS43" s="16">
        <f>IFERROR(VLOOKUP(LEFT(A43,3),'[1]200000489'!A:D,3,0),0)</f>
        <v>0</v>
      </c>
      <c r="AT43" s="16">
        <f>IFERROR(VLOOKUP(LEFT(A43,3),'[1]200000489'!A:D,4,0),0)</f>
        <v>0</v>
      </c>
      <c r="AU43" s="16">
        <v>200004482</v>
      </c>
      <c r="AV43" s="16">
        <f>IFERROR(VLOOKUP(LEFT(A43,3),'[1]200004482'!A:D,3,0),0)</f>
        <v>0</v>
      </c>
      <c r="AW43" s="16">
        <f>IFERROR(VLOOKUP(LEFT(A43,3),'[1]200004482'!A:D,4,0),0)</f>
        <v>0</v>
      </c>
      <c r="AX43" s="17"/>
      <c r="AY43" s="17"/>
      <c r="AZ43" s="17"/>
      <c r="BA43" s="17"/>
      <c r="BB43" s="17"/>
      <c r="BC43" s="17"/>
      <c r="BD43" s="17"/>
    </row>
    <row r="44" spans="1:56" hidden="1" x14ac:dyDescent="0.25">
      <c r="A44" s="18" t="s">
        <v>429</v>
      </c>
      <c r="B44" s="13">
        <v>200009093</v>
      </c>
      <c r="C44" s="14">
        <f>IFERROR(VLOOKUP(LEFT(A44,3),'[1]200009093'!A:D,3,0),0)</f>
        <v>5</v>
      </c>
      <c r="D44" s="15">
        <f>IFERROR(VLOOKUP(LEFT(A44,3),'[1]200009093'!A:D,4,0),0)</f>
        <v>5.59</v>
      </c>
      <c r="E44" s="13">
        <v>200008980</v>
      </c>
      <c r="F44" s="16">
        <f>IFERROR(VLOOKUP(LEFT(A44,3),'[1]200008980'!A:D,3,0),0)</f>
        <v>6</v>
      </c>
      <c r="G44" s="16">
        <f>IFERROR(VLOOKUP(LEFT(A44,3),'[1]200008980'!A:D,4,0),0)</f>
        <v>3.45</v>
      </c>
      <c r="H44" s="14">
        <v>200000216</v>
      </c>
      <c r="I44" s="14">
        <f>IFERROR(VLOOKUP(LEFT(A44,3),'[1]200000216'!A:D,3,0),0)</f>
        <v>0</v>
      </c>
      <c r="J44" s="15">
        <f>IFERROR(VLOOKUP(LEFT(A44,3),'[1]200000216'!A:D,4,0),0)</f>
        <v>0</v>
      </c>
      <c r="K44" s="13">
        <v>200008645</v>
      </c>
      <c r="L44" s="14">
        <f>IFERROR(VLOOKUP(LEFT(A44,3),'[1]200008645'!A:D,3,0),0)</f>
        <v>0</v>
      </c>
      <c r="M44" s="15">
        <f>IFERROR(VLOOKUP(LEFT(A44,3),'[1]200008645'!A:D,4,0),0)</f>
        <v>0</v>
      </c>
      <c r="N44" s="13">
        <v>200000149</v>
      </c>
      <c r="O44" s="16">
        <f>IFERROR(VLOOKUP(LEFT(A44,3),'[1]200000149'!A:D,3,0),0)</f>
        <v>0</v>
      </c>
      <c r="P44" s="16">
        <f>IFERROR(VLOOKUP(LEFT(A44,3),'[1]200000149'!A:D,4,0),0)</f>
        <v>0</v>
      </c>
      <c r="Q44" s="16">
        <v>200005224</v>
      </c>
      <c r="R44" s="16">
        <f>IFERROR(VLOOKUP(LEFT(A44,3),'[1]200005224'!A:D,3,0),0)</f>
        <v>0</v>
      </c>
      <c r="S44" s="16">
        <f>IFERROR(VLOOKUP(LEFT(A44,3),'[1]200005224'!A:D,4,0),0)</f>
        <v>0</v>
      </c>
      <c r="T44" s="16">
        <v>200009387</v>
      </c>
      <c r="U44" s="16">
        <f>IFERROR(VLOOKUP(LEFT(A44,3),'[1]200009387'!A:D,3,0),0)</f>
        <v>2</v>
      </c>
      <c r="V44" s="16">
        <f>IFERROR(VLOOKUP(LEFT(A44,3),'[1]200009387'!A:D,4,0),0)</f>
        <v>8.2100000000000009</v>
      </c>
      <c r="W44" s="16">
        <v>200000329</v>
      </c>
      <c r="X44" s="16">
        <f>IFERROR(VLOOKUP(LEFT(A44,3),'[1]200000329'!A:D,3,0),0)</f>
        <v>14</v>
      </c>
      <c r="Y44" s="16">
        <f>IFERROR(VLOOKUP(LEFT(A44,3),'[1]200000329'!A:D,4,0),0)</f>
        <v>3.43</v>
      </c>
      <c r="Z44" s="16">
        <v>200002569</v>
      </c>
      <c r="AA44" s="16">
        <f>IFERROR(VLOOKUP(LEFT(A44,3),'[1]200002569'!A:D,3,0),0)</f>
        <v>0</v>
      </c>
      <c r="AB44" s="16">
        <f>IFERROR(VLOOKUP(LEFT(A44,3),'[1]200002569'!A:D,4,0),0)</f>
        <v>0</v>
      </c>
      <c r="AC44" s="16">
        <v>200000321</v>
      </c>
      <c r="AD44" s="16">
        <f>IFERROR(VLOOKUP(LEFT(A44,3),'[1]200000321'!A:D,3,0),0)</f>
        <v>0</v>
      </c>
      <c r="AE44" s="16">
        <f>IFERROR(VLOOKUP(LEFT(A44,3),'[1]200000321'!A:D,4,0),0)</f>
        <v>0</v>
      </c>
      <c r="AF44" s="16">
        <v>200000521</v>
      </c>
      <c r="AG44" s="16">
        <f>IFERROR(VLOOKUP(LEFT(A44,3),'[1]200000521'!A:D,3,0),0)</f>
        <v>2</v>
      </c>
      <c r="AH44" s="16">
        <f>IFERROR(VLOOKUP(LEFT(A44,3),'[1]200000521'!A:D,4,0),0)</f>
        <v>2.99</v>
      </c>
      <c r="AI44" s="16">
        <v>200000739</v>
      </c>
      <c r="AJ44" s="16">
        <f>IFERROR(VLOOKUP(LEFT(A44,3),'[1]200000739'!A:D,3,0),0)</f>
        <v>0</v>
      </c>
      <c r="AK44" s="16">
        <f>IFERROR(VLOOKUP(LEFT(A44,3),'[1]200000739'!A:D,4,0),0)</f>
        <v>0</v>
      </c>
      <c r="AL44" s="16">
        <v>200000738</v>
      </c>
      <c r="AM44" s="16">
        <f>IFERROR(VLOOKUP(LEFT(A44,3),'[1]200000738'!A:D,3,0),0)</f>
        <v>0</v>
      </c>
      <c r="AN44" s="16">
        <f>IFERROR(VLOOKUP(LEFT(A44,3),'[1]200000738'!A:D,4,0),0)</f>
        <v>0</v>
      </c>
      <c r="AO44" s="16">
        <v>200000487</v>
      </c>
      <c r="AP44" s="16">
        <f>IFERROR(VLOOKUP(LEFT(A44,3),'[1]200000487'!A:D,3,0),0)</f>
        <v>1</v>
      </c>
      <c r="AQ44" s="16">
        <f>IFERROR(VLOOKUP(LEFT(A44,3),'[1]200000487'!A:D,4,0),0)</f>
        <v>15.26</v>
      </c>
      <c r="AR44" s="16">
        <v>200000489</v>
      </c>
      <c r="AS44" s="16">
        <f>IFERROR(VLOOKUP(LEFT(A44,3),'[1]200000489'!A:D,3,0),0)</f>
        <v>0</v>
      </c>
      <c r="AT44" s="16">
        <f>IFERROR(VLOOKUP(LEFT(A44,3),'[1]200000489'!A:D,4,0),0)</f>
        <v>0</v>
      </c>
      <c r="AU44" s="16">
        <v>200004482</v>
      </c>
      <c r="AV44" s="16">
        <f>IFERROR(VLOOKUP(LEFT(A44,3),'[1]200004482'!A:D,3,0),0)</f>
        <v>1</v>
      </c>
      <c r="AW44" s="16">
        <f>IFERROR(VLOOKUP(LEFT(A44,3),'[1]200004482'!A:D,4,0),0)</f>
        <v>5.69</v>
      </c>
      <c r="AX44" s="17"/>
      <c r="AY44" s="17"/>
      <c r="AZ44" s="17"/>
      <c r="BA44" s="17"/>
      <c r="BB44" s="17"/>
      <c r="BC44" s="17"/>
      <c r="BD44" s="17"/>
    </row>
    <row r="45" spans="1:56" hidden="1" x14ac:dyDescent="0.25">
      <c r="A45" s="18" t="s">
        <v>430</v>
      </c>
      <c r="B45" s="13">
        <v>200009093</v>
      </c>
      <c r="C45" s="14">
        <f>IFERROR(VLOOKUP(LEFT(A45,3),'[1]200009093'!A:D,3,0),0)</f>
        <v>0</v>
      </c>
      <c r="D45" s="15">
        <f>IFERROR(VLOOKUP(LEFT(A45,3),'[1]200009093'!A:D,4,0),0)</f>
        <v>0</v>
      </c>
      <c r="E45" s="13">
        <v>200008980</v>
      </c>
      <c r="F45" s="16">
        <f>IFERROR(VLOOKUP(LEFT(A45,3),'[1]200008980'!A:D,3,0),0)</f>
        <v>9</v>
      </c>
      <c r="G45" s="16">
        <f>IFERROR(VLOOKUP(LEFT(A45,3),'[1]200008980'!A:D,4,0),0)</f>
        <v>3.45</v>
      </c>
      <c r="H45" s="14">
        <v>200000216</v>
      </c>
      <c r="I45" s="14">
        <f>IFERROR(VLOOKUP(LEFT(A45,3),'[1]200000216'!A:D,3,0),0)</f>
        <v>10</v>
      </c>
      <c r="J45" s="15">
        <f>IFERROR(VLOOKUP(LEFT(A45,3),'[1]200000216'!A:D,4,0),0)</f>
        <v>1.6</v>
      </c>
      <c r="K45" s="13">
        <v>200008645</v>
      </c>
      <c r="L45" s="14">
        <f>IFERROR(VLOOKUP(LEFT(A45,3),'[1]200008645'!A:D,3,0),0)</f>
        <v>0</v>
      </c>
      <c r="M45" s="15">
        <f>IFERROR(VLOOKUP(LEFT(A45,3),'[1]200008645'!A:D,4,0),0)</f>
        <v>0</v>
      </c>
      <c r="N45" s="13">
        <v>200000149</v>
      </c>
      <c r="O45" s="16">
        <f>IFERROR(VLOOKUP(LEFT(A45,3),'[1]200000149'!A:D,3,0),0)</f>
        <v>10</v>
      </c>
      <c r="P45" s="16">
        <f>IFERROR(VLOOKUP(LEFT(A45,3),'[1]200000149'!A:D,4,0),0)</f>
        <v>0.68</v>
      </c>
      <c r="Q45" s="16">
        <v>200005224</v>
      </c>
      <c r="R45" s="16">
        <f>IFERROR(VLOOKUP(LEFT(A45,3),'[1]200005224'!A:D,3,0),0)</f>
        <v>0</v>
      </c>
      <c r="S45" s="16">
        <f>IFERROR(VLOOKUP(LEFT(A45,3),'[1]200005224'!A:D,4,0),0)</f>
        <v>0</v>
      </c>
      <c r="T45" s="16">
        <v>200009387</v>
      </c>
      <c r="U45" s="16">
        <f>IFERROR(VLOOKUP(LEFT(A45,3),'[1]200009387'!A:D,3,0),0)</f>
        <v>3</v>
      </c>
      <c r="V45" s="16">
        <f>IFERROR(VLOOKUP(LEFT(A45,3),'[1]200009387'!A:D,4,0),0)</f>
        <v>8.2100000000000009</v>
      </c>
      <c r="W45" s="16">
        <v>200000329</v>
      </c>
      <c r="X45" s="16">
        <f>IFERROR(VLOOKUP(LEFT(A45,3),'[1]200000329'!A:D,3,0),0)</f>
        <v>0</v>
      </c>
      <c r="Y45" s="16">
        <f>IFERROR(VLOOKUP(LEFT(A45,3),'[1]200000329'!A:D,4,0),0)</f>
        <v>0</v>
      </c>
      <c r="Z45" s="16">
        <v>200002569</v>
      </c>
      <c r="AA45" s="16">
        <f>IFERROR(VLOOKUP(LEFT(A45,3),'[1]200002569'!A:D,3,0),0)</f>
        <v>0</v>
      </c>
      <c r="AB45" s="16">
        <f>IFERROR(VLOOKUP(LEFT(A45,3),'[1]200002569'!A:D,4,0),0)</f>
        <v>0</v>
      </c>
      <c r="AC45" s="16">
        <v>200000321</v>
      </c>
      <c r="AD45" s="16">
        <f>IFERROR(VLOOKUP(LEFT(A45,3),'[1]200000321'!A:D,3,0),0)</f>
        <v>1</v>
      </c>
      <c r="AE45" s="16">
        <f>IFERROR(VLOOKUP(LEFT(A45,3),'[1]200000321'!A:D,4,0),0)</f>
        <v>12.95</v>
      </c>
      <c r="AF45" s="16">
        <v>200000521</v>
      </c>
      <c r="AG45" s="16">
        <f>IFERROR(VLOOKUP(LEFT(A45,3),'[1]200000521'!A:D,3,0),0)</f>
        <v>5</v>
      </c>
      <c r="AH45" s="16">
        <f>IFERROR(VLOOKUP(LEFT(A45,3),'[1]200000521'!A:D,4,0),0)</f>
        <v>2.99</v>
      </c>
      <c r="AI45" s="16">
        <v>200000739</v>
      </c>
      <c r="AJ45" s="16">
        <f>IFERROR(VLOOKUP(LEFT(A45,3),'[1]200000739'!A:D,3,0),0)</f>
        <v>0</v>
      </c>
      <c r="AK45" s="16">
        <f>IFERROR(VLOOKUP(LEFT(A45,3),'[1]200000739'!A:D,4,0),0)</f>
        <v>0</v>
      </c>
      <c r="AL45" s="16">
        <v>200000738</v>
      </c>
      <c r="AM45" s="16">
        <f>IFERROR(VLOOKUP(LEFT(A45,3),'[1]200000738'!A:D,3,0),0)</f>
        <v>4</v>
      </c>
      <c r="AN45" s="16">
        <f>IFERROR(VLOOKUP(LEFT(A45,3),'[1]200000738'!A:D,4,0),0)</f>
        <v>9.19</v>
      </c>
      <c r="AO45" s="16">
        <v>200000487</v>
      </c>
      <c r="AP45" s="16">
        <f>IFERROR(VLOOKUP(LEFT(A45,3),'[1]200000487'!A:D,3,0),0)</f>
        <v>4</v>
      </c>
      <c r="AQ45" s="16">
        <f>IFERROR(VLOOKUP(LEFT(A45,3),'[1]200000487'!A:D,4,0),0)</f>
        <v>15.26</v>
      </c>
      <c r="AR45" s="16">
        <v>200000489</v>
      </c>
      <c r="AS45" s="16">
        <f>IFERROR(VLOOKUP(LEFT(A45,3),'[1]200000489'!A:D,3,0),0)</f>
        <v>0</v>
      </c>
      <c r="AT45" s="16">
        <f>IFERROR(VLOOKUP(LEFT(A45,3),'[1]200000489'!A:D,4,0),0)</f>
        <v>0</v>
      </c>
      <c r="AU45" s="16">
        <v>200004482</v>
      </c>
      <c r="AV45" s="16">
        <f>IFERROR(VLOOKUP(LEFT(A45,3),'[1]200004482'!A:D,3,0),0)</f>
        <v>0</v>
      </c>
      <c r="AW45" s="16">
        <f>IFERROR(VLOOKUP(LEFT(A45,3),'[1]200004482'!A:D,4,0),0)</f>
        <v>0</v>
      </c>
      <c r="AX45" s="17"/>
      <c r="AY45" s="17"/>
      <c r="AZ45" s="17"/>
      <c r="BA45" s="17"/>
      <c r="BB45" s="17"/>
      <c r="BC45" s="17"/>
      <c r="BD45" s="17"/>
    </row>
    <row r="46" spans="1:56" hidden="1" x14ac:dyDescent="0.25">
      <c r="A46" s="18" t="s">
        <v>431</v>
      </c>
      <c r="B46" s="13">
        <v>200009093</v>
      </c>
      <c r="C46" s="14">
        <f>IFERROR(VLOOKUP(LEFT(A46,3),'[1]200009093'!A:D,3,0),0)</f>
        <v>6</v>
      </c>
      <c r="D46" s="15">
        <f>IFERROR(VLOOKUP(LEFT(A46,3),'[1]200009093'!A:D,4,0),0)</f>
        <v>5.59</v>
      </c>
      <c r="E46" s="13">
        <v>200008980</v>
      </c>
      <c r="F46" s="16">
        <f>IFERROR(VLOOKUP(LEFT(A46,3),'[1]200008980'!A:D,3,0),0)</f>
        <v>6</v>
      </c>
      <c r="G46" s="16">
        <f>IFERROR(VLOOKUP(LEFT(A46,3),'[1]200008980'!A:D,4,0),0)</f>
        <v>3.45</v>
      </c>
      <c r="H46" s="14">
        <v>200000216</v>
      </c>
      <c r="I46" s="14">
        <f>IFERROR(VLOOKUP(LEFT(A46,3),'[1]200000216'!A:D,3,0),0)</f>
        <v>47</v>
      </c>
      <c r="J46" s="15">
        <f>IFERROR(VLOOKUP(LEFT(A46,3),'[1]200000216'!A:D,4,0),0)</f>
        <v>1.6</v>
      </c>
      <c r="K46" s="13">
        <v>200008645</v>
      </c>
      <c r="L46" s="14">
        <f>IFERROR(VLOOKUP(LEFT(A46,3),'[1]200008645'!A:D,3,0),0)</f>
        <v>0</v>
      </c>
      <c r="M46" s="15">
        <f>IFERROR(VLOOKUP(LEFT(A46,3),'[1]200008645'!A:D,4,0),0)</f>
        <v>0</v>
      </c>
      <c r="N46" s="13">
        <v>200000149</v>
      </c>
      <c r="O46" s="16">
        <f>IFERROR(VLOOKUP(LEFT(A46,3),'[1]200000149'!A:D,3,0),0)</f>
        <v>12</v>
      </c>
      <c r="P46" s="16">
        <f>IFERROR(VLOOKUP(LEFT(A46,3),'[1]200000149'!A:D,4,0),0)</f>
        <v>0.68</v>
      </c>
      <c r="Q46" s="16">
        <v>200005224</v>
      </c>
      <c r="R46" s="16">
        <f>IFERROR(VLOOKUP(LEFT(A46,3),'[1]200005224'!A:D,3,0),0)</f>
        <v>4</v>
      </c>
      <c r="S46" s="16">
        <f>IFERROR(VLOOKUP(LEFT(A46,3),'[1]200005224'!A:D,4,0),0)</f>
        <v>5.19</v>
      </c>
      <c r="T46" s="16">
        <v>200009387</v>
      </c>
      <c r="U46" s="16">
        <f>IFERROR(VLOOKUP(LEFT(A46,3),'[1]200009387'!A:D,3,0),0)</f>
        <v>6</v>
      </c>
      <c r="V46" s="16">
        <f>IFERROR(VLOOKUP(LEFT(A46,3),'[1]200009387'!A:D,4,0),0)</f>
        <v>8.2100000000000009</v>
      </c>
      <c r="W46" s="16">
        <v>200000329</v>
      </c>
      <c r="X46" s="16">
        <f>IFERROR(VLOOKUP(LEFT(A46,3),'[1]200000329'!A:D,3,0),0)</f>
        <v>33</v>
      </c>
      <c r="Y46" s="16">
        <f>IFERROR(VLOOKUP(LEFT(A46,3),'[1]200000329'!A:D,4,0),0)</f>
        <v>3.43</v>
      </c>
      <c r="Z46" s="16">
        <v>200002569</v>
      </c>
      <c r="AA46" s="16">
        <f>IFERROR(VLOOKUP(LEFT(A46,3),'[1]200002569'!A:D,3,0),0)</f>
        <v>3</v>
      </c>
      <c r="AB46" s="16">
        <f>IFERROR(VLOOKUP(LEFT(A46,3),'[1]200002569'!A:D,4,0),0)</f>
        <v>7.92</v>
      </c>
      <c r="AC46" s="16">
        <v>200000321</v>
      </c>
      <c r="AD46" s="16">
        <f>IFERROR(VLOOKUP(LEFT(A46,3),'[1]200000321'!A:D,3,0),0)</f>
        <v>1</v>
      </c>
      <c r="AE46" s="16">
        <f>IFERROR(VLOOKUP(LEFT(A46,3),'[1]200000321'!A:D,4,0),0)</f>
        <v>12.95</v>
      </c>
      <c r="AF46" s="16">
        <v>200000521</v>
      </c>
      <c r="AG46" s="16">
        <f>IFERROR(VLOOKUP(LEFT(A46,3),'[1]200000521'!A:D,3,0),0)</f>
        <v>6</v>
      </c>
      <c r="AH46" s="16">
        <f>IFERROR(VLOOKUP(LEFT(A46,3),'[1]200000521'!A:D,4,0),0)</f>
        <v>2.99</v>
      </c>
      <c r="AI46" s="16">
        <v>200000739</v>
      </c>
      <c r="AJ46" s="16">
        <f>IFERROR(VLOOKUP(LEFT(A46,3),'[1]200000739'!A:D,3,0),0)</f>
        <v>2</v>
      </c>
      <c r="AK46" s="16">
        <f>IFERROR(VLOOKUP(LEFT(A46,3),'[1]200000739'!A:D,4,0),0)</f>
        <v>27.47</v>
      </c>
      <c r="AL46" s="16">
        <v>200000738</v>
      </c>
      <c r="AM46" s="16">
        <f>IFERROR(VLOOKUP(LEFT(A46,3),'[1]200000738'!A:D,3,0),0)</f>
        <v>2</v>
      </c>
      <c r="AN46" s="16">
        <f>IFERROR(VLOOKUP(LEFT(A46,3),'[1]200000738'!A:D,4,0),0)</f>
        <v>9.19</v>
      </c>
      <c r="AO46" s="16">
        <v>200000487</v>
      </c>
      <c r="AP46" s="16">
        <f>IFERROR(VLOOKUP(LEFT(A46,3),'[1]200000487'!A:D,3,0),0)</f>
        <v>1</v>
      </c>
      <c r="AQ46" s="16">
        <f>IFERROR(VLOOKUP(LEFT(A46,3),'[1]200000487'!A:D,4,0),0)</f>
        <v>15.26</v>
      </c>
      <c r="AR46" s="16">
        <v>200000489</v>
      </c>
      <c r="AS46" s="16">
        <f>IFERROR(VLOOKUP(LEFT(A46,3),'[1]200000489'!A:D,3,0),0)</f>
        <v>0</v>
      </c>
      <c r="AT46" s="16">
        <f>IFERROR(VLOOKUP(LEFT(A46,3),'[1]200000489'!A:D,4,0),0)</f>
        <v>0</v>
      </c>
      <c r="AU46" s="16">
        <v>200004482</v>
      </c>
      <c r="AV46" s="16">
        <f>IFERROR(VLOOKUP(LEFT(A46,3),'[1]200004482'!A:D,3,0),0)</f>
        <v>0</v>
      </c>
      <c r="AW46" s="16">
        <f>IFERROR(VLOOKUP(LEFT(A46,3),'[1]200004482'!A:D,4,0),0)</f>
        <v>0</v>
      </c>
      <c r="AX46" s="17"/>
      <c r="AY46" s="17"/>
      <c r="AZ46" s="17"/>
      <c r="BA46" s="17"/>
      <c r="BB46" s="17"/>
      <c r="BC46" s="17"/>
      <c r="BD46" s="17"/>
    </row>
    <row r="47" spans="1:56" hidden="1" x14ac:dyDescent="0.25">
      <c r="A47" s="18" t="s">
        <v>432</v>
      </c>
      <c r="B47" s="13">
        <v>200009093</v>
      </c>
      <c r="C47" s="14">
        <f>IFERROR(VLOOKUP(LEFT(A47,3),'[1]200009093'!A:D,3,0),0)</f>
        <v>0</v>
      </c>
      <c r="D47" s="15">
        <f>IFERROR(VLOOKUP(LEFT(A47,3),'[1]200009093'!A:D,4,0),0)</f>
        <v>0</v>
      </c>
      <c r="E47" s="13">
        <v>200008980</v>
      </c>
      <c r="F47" s="16">
        <f>IFERROR(VLOOKUP(LEFT(A47,3),'[1]200008980'!A:D,3,0),0)</f>
        <v>3</v>
      </c>
      <c r="G47" s="16">
        <f>IFERROR(VLOOKUP(LEFT(A47,3),'[1]200008980'!A:D,4,0),0)</f>
        <v>3.45</v>
      </c>
      <c r="H47" s="14">
        <v>200000216</v>
      </c>
      <c r="I47" s="14">
        <f>IFERROR(VLOOKUP(LEFT(A47,3),'[1]200000216'!A:D,3,0),0)</f>
        <v>0</v>
      </c>
      <c r="J47" s="15">
        <f>IFERROR(VLOOKUP(LEFT(A47,3),'[1]200000216'!A:D,4,0),0)</f>
        <v>0</v>
      </c>
      <c r="K47" s="13">
        <v>200008645</v>
      </c>
      <c r="L47" s="14">
        <f>IFERROR(VLOOKUP(LEFT(A47,3),'[1]200008645'!A:D,3,0),0)</f>
        <v>0</v>
      </c>
      <c r="M47" s="15">
        <f>IFERROR(VLOOKUP(LEFT(A47,3),'[1]200008645'!A:D,4,0),0)</f>
        <v>0</v>
      </c>
      <c r="N47" s="13">
        <v>200000149</v>
      </c>
      <c r="O47" s="16">
        <f>IFERROR(VLOOKUP(LEFT(A47,3),'[1]200000149'!A:D,3,0),0)</f>
        <v>5</v>
      </c>
      <c r="P47" s="16">
        <f>IFERROR(VLOOKUP(LEFT(A47,3),'[1]200000149'!A:D,4,0),0)</f>
        <v>0.68</v>
      </c>
      <c r="Q47" s="16">
        <v>200005224</v>
      </c>
      <c r="R47" s="16">
        <f>IFERROR(VLOOKUP(LEFT(A47,3),'[1]200005224'!A:D,3,0),0)</f>
        <v>0</v>
      </c>
      <c r="S47" s="16">
        <f>IFERROR(VLOOKUP(LEFT(A47,3),'[1]200005224'!A:D,4,0),0)</f>
        <v>0</v>
      </c>
      <c r="T47" s="16">
        <v>200009387</v>
      </c>
      <c r="U47" s="16">
        <f>IFERROR(VLOOKUP(LEFT(A47,3),'[1]200009387'!A:D,3,0),0)</f>
        <v>0</v>
      </c>
      <c r="V47" s="16">
        <f>IFERROR(VLOOKUP(LEFT(A47,3),'[1]200009387'!A:D,4,0),0)</f>
        <v>0</v>
      </c>
      <c r="W47" s="16">
        <v>200000329</v>
      </c>
      <c r="X47" s="16">
        <f>IFERROR(VLOOKUP(LEFT(A47,3),'[1]200000329'!A:D,3,0),0)</f>
        <v>12</v>
      </c>
      <c r="Y47" s="16">
        <f>IFERROR(VLOOKUP(LEFT(A47,3),'[1]200000329'!A:D,4,0),0)</f>
        <v>3.43</v>
      </c>
      <c r="Z47" s="16">
        <v>200002569</v>
      </c>
      <c r="AA47" s="16">
        <f>IFERROR(VLOOKUP(LEFT(A47,3),'[1]200002569'!A:D,3,0),0)</f>
        <v>0</v>
      </c>
      <c r="AB47" s="16">
        <f>IFERROR(VLOOKUP(LEFT(A47,3),'[1]200002569'!A:D,4,0),0)</f>
        <v>0</v>
      </c>
      <c r="AC47" s="16">
        <v>200000321</v>
      </c>
      <c r="AD47" s="16">
        <f>IFERROR(VLOOKUP(LEFT(A47,3),'[1]200000321'!A:D,3,0),0)</f>
        <v>0</v>
      </c>
      <c r="AE47" s="16">
        <f>IFERROR(VLOOKUP(LEFT(A47,3),'[1]200000321'!A:D,4,0),0)</f>
        <v>0</v>
      </c>
      <c r="AF47" s="16">
        <v>200000521</v>
      </c>
      <c r="AG47" s="16">
        <f>IFERROR(VLOOKUP(LEFT(A47,3),'[1]200000521'!A:D,3,0),0)</f>
        <v>6</v>
      </c>
      <c r="AH47" s="16">
        <f>IFERROR(VLOOKUP(LEFT(A47,3),'[1]200000521'!A:D,4,0),0)</f>
        <v>2.99</v>
      </c>
      <c r="AI47" s="16">
        <v>200000739</v>
      </c>
      <c r="AJ47" s="16">
        <f>IFERROR(VLOOKUP(LEFT(A47,3),'[1]200000739'!A:D,3,0),0)</f>
        <v>0</v>
      </c>
      <c r="AK47" s="16">
        <f>IFERROR(VLOOKUP(LEFT(A47,3),'[1]200000739'!A:D,4,0),0)</f>
        <v>0</v>
      </c>
      <c r="AL47" s="16">
        <v>200000738</v>
      </c>
      <c r="AM47" s="16">
        <f>IFERROR(VLOOKUP(LEFT(A47,3),'[1]200000738'!A:D,3,0),0)</f>
        <v>4</v>
      </c>
      <c r="AN47" s="16">
        <f>IFERROR(VLOOKUP(LEFT(A47,3),'[1]200000738'!A:D,4,0),0)</f>
        <v>9.19</v>
      </c>
      <c r="AO47" s="16">
        <v>200000487</v>
      </c>
      <c r="AP47" s="16">
        <f>IFERROR(VLOOKUP(LEFT(A47,3),'[1]200000487'!A:D,3,0),0)</f>
        <v>0</v>
      </c>
      <c r="AQ47" s="16">
        <f>IFERROR(VLOOKUP(LEFT(A47,3),'[1]200000487'!A:D,4,0),0)</f>
        <v>0</v>
      </c>
      <c r="AR47" s="16">
        <v>200000489</v>
      </c>
      <c r="AS47" s="16">
        <f>IFERROR(VLOOKUP(LEFT(A47,3),'[1]200000489'!A:D,3,0),0)</f>
        <v>0</v>
      </c>
      <c r="AT47" s="16">
        <f>IFERROR(VLOOKUP(LEFT(A47,3),'[1]200000489'!A:D,4,0),0)</f>
        <v>0</v>
      </c>
      <c r="AU47" s="16">
        <v>200004482</v>
      </c>
      <c r="AV47" s="16">
        <f>IFERROR(VLOOKUP(LEFT(A47,3),'[1]200004482'!A:D,3,0),0)</f>
        <v>0</v>
      </c>
      <c r="AW47" s="16">
        <f>IFERROR(VLOOKUP(LEFT(A47,3),'[1]200004482'!A:D,4,0),0)</f>
        <v>0</v>
      </c>
      <c r="AX47" s="17"/>
      <c r="AY47" s="17"/>
      <c r="AZ47" s="17"/>
      <c r="BA47" s="17"/>
      <c r="BB47" s="17"/>
      <c r="BC47" s="17"/>
      <c r="BD47" s="17"/>
    </row>
    <row r="48" spans="1:56" s="9" customFormat="1" x14ac:dyDescent="0.25">
      <c r="A48" s="4" t="s">
        <v>366</v>
      </c>
      <c r="B48" s="21">
        <v>5.423</v>
      </c>
      <c r="C48" s="21"/>
      <c r="D48" s="21"/>
      <c r="E48" s="21">
        <v>6.1923000000000004</v>
      </c>
      <c r="F48" s="21"/>
      <c r="G48" s="21"/>
      <c r="H48" s="21">
        <v>7.7306999999999997</v>
      </c>
      <c r="I48" s="21"/>
      <c r="J48" s="21"/>
      <c r="K48" s="21">
        <v>0.30769999999999997</v>
      </c>
      <c r="L48" s="21"/>
      <c r="M48" s="21"/>
      <c r="N48" s="21">
        <v>6</v>
      </c>
      <c r="O48" s="21"/>
      <c r="P48" s="21"/>
      <c r="Q48" s="21">
        <v>3.6922999999999999</v>
      </c>
      <c r="R48" s="21"/>
      <c r="S48" s="21"/>
      <c r="T48" s="21">
        <v>1.1537999999999999</v>
      </c>
      <c r="U48" s="21"/>
      <c r="V48" s="21"/>
      <c r="W48" s="21">
        <v>7.3076999999999996</v>
      </c>
      <c r="X48" s="21"/>
      <c r="Y48" s="21"/>
      <c r="Z48" s="21">
        <v>1.8461000000000001</v>
      </c>
      <c r="AA48" s="21"/>
      <c r="AB48" s="21"/>
      <c r="AC48" s="21">
        <v>0.96150000000000002</v>
      </c>
      <c r="AD48" s="21"/>
      <c r="AE48" s="21"/>
      <c r="AF48" s="21">
        <v>9.4614999999999991</v>
      </c>
      <c r="AG48" s="21"/>
      <c r="AH48" s="21"/>
      <c r="AI48" s="21">
        <v>0.84609999999999996</v>
      </c>
      <c r="AJ48" s="21"/>
      <c r="AK48" s="21"/>
      <c r="AL48" s="21">
        <v>2.2307000000000001</v>
      </c>
      <c r="AM48" s="21"/>
      <c r="AN48" s="21"/>
      <c r="AO48" s="21">
        <v>1.2306999999999999</v>
      </c>
      <c r="AP48" s="21"/>
      <c r="AQ48" s="21"/>
      <c r="AR48" s="21">
        <v>0.34610000000000002</v>
      </c>
      <c r="AS48" s="21"/>
      <c r="AT48" s="21"/>
      <c r="AU48" s="21">
        <v>1.7306999999999999</v>
      </c>
      <c r="AV48" s="21"/>
      <c r="AW48" s="21"/>
      <c r="AX48" s="4"/>
      <c r="AY48" s="4"/>
      <c r="AZ48" s="4"/>
      <c r="BA48" s="4"/>
      <c r="BB48" s="22"/>
      <c r="BC48" s="4"/>
      <c r="BD48" s="4"/>
    </row>
    <row r="49" spans="1:56" s="9" customFormat="1" x14ac:dyDescent="0.25">
      <c r="A49" s="4" t="s">
        <v>380</v>
      </c>
      <c r="B49" s="21">
        <f>B48/8</f>
        <v>0.67787500000000001</v>
      </c>
      <c r="C49" s="21">
        <f t="shared" ref="C49:AU49" si="0">C48/8</f>
        <v>0</v>
      </c>
      <c r="D49" s="21">
        <f t="shared" si="0"/>
        <v>0</v>
      </c>
      <c r="E49" s="21">
        <f t="shared" si="0"/>
        <v>0.77403750000000004</v>
      </c>
      <c r="F49" s="21">
        <f t="shared" si="0"/>
        <v>0</v>
      </c>
      <c r="G49" s="21">
        <f t="shared" si="0"/>
        <v>0</v>
      </c>
      <c r="H49" s="21">
        <f t="shared" si="0"/>
        <v>0.96633749999999996</v>
      </c>
      <c r="I49" s="21">
        <f t="shared" si="0"/>
        <v>0</v>
      </c>
      <c r="J49" s="21">
        <f t="shared" si="0"/>
        <v>0</v>
      </c>
      <c r="K49" s="21">
        <f t="shared" si="0"/>
        <v>3.8462499999999997E-2</v>
      </c>
      <c r="L49" s="21">
        <f t="shared" si="0"/>
        <v>0</v>
      </c>
      <c r="M49" s="21">
        <f t="shared" si="0"/>
        <v>0</v>
      </c>
      <c r="N49" s="21">
        <f t="shared" si="0"/>
        <v>0.75</v>
      </c>
      <c r="O49" s="21">
        <f t="shared" si="0"/>
        <v>0</v>
      </c>
      <c r="P49" s="21">
        <f t="shared" si="0"/>
        <v>0</v>
      </c>
      <c r="Q49" s="21">
        <f t="shared" si="0"/>
        <v>0.46153749999999999</v>
      </c>
      <c r="R49" s="21">
        <f t="shared" si="0"/>
        <v>0</v>
      </c>
      <c r="S49" s="21">
        <f t="shared" si="0"/>
        <v>0</v>
      </c>
      <c r="T49" s="21">
        <f t="shared" si="0"/>
        <v>0.14422499999999999</v>
      </c>
      <c r="U49" s="21">
        <f t="shared" si="0"/>
        <v>0</v>
      </c>
      <c r="V49" s="21">
        <f t="shared" si="0"/>
        <v>0</v>
      </c>
      <c r="W49" s="21">
        <f t="shared" si="0"/>
        <v>0.91346249999999996</v>
      </c>
      <c r="X49" s="21">
        <f t="shared" si="0"/>
        <v>0</v>
      </c>
      <c r="Y49" s="21">
        <f t="shared" si="0"/>
        <v>0</v>
      </c>
      <c r="Z49" s="21">
        <f t="shared" si="0"/>
        <v>0.23076250000000001</v>
      </c>
      <c r="AA49" s="21">
        <f t="shared" si="0"/>
        <v>0</v>
      </c>
      <c r="AB49" s="21">
        <f t="shared" si="0"/>
        <v>0</v>
      </c>
      <c r="AC49" s="21">
        <f t="shared" si="0"/>
        <v>0.1201875</v>
      </c>
      <c r="AD49" s="21">
        <f t="shared" si="0"/>
        <v>0</v>
      </c>
      <c r="AE49" s="21">
        <f t="shared" si="0"/>
        <v>0</v>
      </c>
      <c r="AF49" s="21">
        <f t="shared" si="0"/>
        <v>1.1826874999999999</v>
      </c>
      <c r="AG49" s="21">
        <f t="shared" si="0"/>
        <v>0</v>
      </c>
      <c r="AH49" s="21">
        <f t="shared" si="0"/>
        <v>0</v>
      </c>
      <c r="AI49" s="21">
        <f t="shared" si="0"/>
        <v>0.1057625</v>
      </c>
      <c r="AJ49" s="21">
        <f t="shared" si="0"/>
        <v>0</v>
      </c>
      <c r="AK49" s="21">
        <f t="shared" si="0"/>
        <v>0</v>
      </c>
      <c r="AL49" s="21">
        <f t="shared" si="0"/>
        <v>0.27883750000000002</v>
      </c>
      <c r="AM49" s="21">
        <f t="shared" si="0"/>
        <v>0</v>
      </c>
      <c r="AN49" s="21">
        <f t="shared" si="0"/>
        <v>0</v>
      </c>
      <c r="AO49" s="21">
        <f t="shared" si="0"/>
        <v>0.15383749999999999</v>
      </c>
      <c r="AP49" s="21">
        <f t="shared" si="0"/>
        <v>0</v>
      </c>
      <c r="AQ49" s="21">
        <f t="shared" si="0"/>
        <v>0</v>
      </c>
      <c r="AR49" s="21">
        <f t="shared" si="0"/>
        <v>4.3262500000000002E-2</v>
      </c>
      <c r="AS49" s="21">
        <f t="shared" si="0"/>
        <v>0</v>
      </c>
      <c r="AT49" s="21">
        <f t="shared" si="0"/>
        <v>0</v>
      </c>
      <c r="AU49" s="21">
        <f t="shared" si="0"/>
        <v>0.21633749999999999</v>
      </c>
      <c r="AV49" s="23"/>
      <c r="AW49" s="23"/>
      <c r="AX49" s="4">
        <f>275/240</f>
        <v>1.1458333333333333</v>
      </c>
      <c r="AY49" s="4">
        <f>11/240</f>
        <v>4.583333333333333E-2</v>
      </c>
      <c r="AZ49" s="4">
        <f>10/240</f>
        <v>4.1666666666666664E-2</v>
      </c>
      <c r="BA49" s="4">
        <f>6/240</f>
        <v>2.5000000000000001E-2</v>
      </c>
      <c r="BB49" s="22">
        <f>109/9</f>
        <v>12.111111111111111</v>
      </c>
      <c r="BC49" s="4">
        <f>12/240</f>
        <v>0.05</v>
      </c>
      <c r="BD49" s="4">
        <f>6/240</f>
        <v>2.5000000000000001E-2</v>
      </c>
    </row>
    <row r="50" spans="1:56" x14ac:dyDescent="0.25">
      <c r="A50" s="24" t="s">
        <v>379</v>
      </c>
      <c r="B50" s="5">
        <v>3.66</v>
      </c>
      <c r="C50" s="5"/>
      <c r="D50" s="5"/>
      <c r="E50" s="6">
        <v>3.09</v>
      </c>
      <c r="F50" s="5"/>
      <c r="G50" s="5"/>
      <c r="H50" s="5">
        <v>1.2</v>
      </c>
      <c r="I50" s="5"/>
      <c r="J50" s="5"/>
      <c r="K50" s="5">
        <v>19</v>
      </c>
      <c r="L50" s="5"/>
      <c r="M50" s="5"/>
      <c r="N50" s="5">
        <v>0.74</v>
      </c>
      <c r="O50" s="5"/>
      <c r="P50" s="5"/>
      <c r="Q50" s="5">
        <v>4.18</v>
      </c>
      <c r="R50" s="5"/>
      <c r="S50" s="5"/>
      <c r="T50" s="5">
        <v>10.34</v>
      </c>
      <c r="U50" s="5"/>
      <c r="V50" s="5"/>
      <c r="W50" s="5">
        <v>2</v>
      </c>
      <c r="X50" s="5"/>
      <c r="Y50" s="5"/>
      <c r="Z50" s="5">
        <v>9.25</v>
      </c>
      <c r="AA50" s="5"/>
      <c r="AB50" s="5"/>
      <c r="AC50" s="5">
        <v>29</v>
      </c>
      <c r="AD50" s="5"/>
      <c r="AE50" s="5"/>
      <c r="AF50" s="5">
        <v>3.1</v>
      </c>
      <c r="AG50" s="5"/>
      <c r="AH50" s="5"/>
      <c r="AI50" s="5">
        <v>27</v>
      </c>
      <c r="AJ50" s="5"/>
      <c r="AK50" s="5"/>
      <c r="AL50" s="5">
        <v>8.6</v>
      </c>
      <c r="AM50" s="5"/>
      <c r="AN50" s="5"/>
      <c r="AO50" s="5">
        <v>17.329999999999998</v>
      </c>
      <c r="AP50" s="5"/>
      <c r="AQ50" s="5"/>
      <c r="AR50" s="5">
        <v>5</v>
      </c>
      <c r="AS50" s="5"/>
      <c r="AT50" s="5"/>
      <c r="AU50" s="5">
        <v>4.12</v>
      </c>
      <c r="AV50" s="5"/>
      <c r="AW50" s="5"/>
      <c r="AX50" s="5">
        <v>3.86</v>
      </c>
      <c r="AY50" s="5">
        <v>14</v>
      </c>
      <c r="AZ50" s="5">
        <v>13</v>
      </c>
      <c r="BA50" s="5">
        <v>23.4</v>
      </c>
      <c r="BB50" s="8">
        <v>5.51</v>
      </c>
      <c r="BC50" s="5">
        <v>5.87</v>
      </c>
      <c r="BD50" s="5">
        <v>9.99</v>
      </c>
    </row>
    <row r="51" spans="1:56" s="9" customFormat="1" x14ac:dyDescent="0.25">
      <c r="A51" s="4" t="s">
        <v>381</v>
      </c>
      <c r="B51" s="21">
        <f>B49*1.05</f>
        <v>0.71176875000000006</v>
      </c>
      <c r="C51" s="21">
        <f t="shared" ref="C51:AU51" si="1">C49*1.05</f>
        <v>0</v>
      </c>
      <c r="D51" s="21">
        <f t="shared" si="1"/>
        <v>0</v>
      </c>
      <c r="E51" s="21">
        <f t="shared" si="1"/>
        <v>0.81273937500000004</v>
      </c>
      <c r="F51" s="21">
        <f t="shared" si="1"/>
        <v>0</v>
      </c>
      <c r="G51" s="21">
        <f t="shared" si="1"/>
        <v>0</v>
      </c>
      <c r="H51" s="21">
        <f t="shared" si="1"/>
        <v>1.0146543750000001</v>
      </c>
      <c r="I51" s="21">
        <f t="shared" si="1"/>
        <v>0</v>
      </c>
      <c r="J51" s="21">
        <f t="shared" si="1"/>
        <v>0</v>
      </c>
      <c r="K51" s="21">
        <f t="shared" si="1"/>
        <v>4.0385625000000001E-2</v>
      </c>
      <c r="L51" s="21">
        <f t="shared" si="1"/>
        <v>0</v>
      </c>
      <c r="M51" s="21">
        <f t="shared" si="1"/>
        <v>0</v>
      </c>
      <c r="N51" s="21">
        <f t="shared" si="1"/>
        <v>0.78750000000000009</v>
      </c>
      <c r="O51" s="21">
        <f t="shared" si="1"/>
        <v>0</v>
      </c>
      <c r="P51" s="21">
        <f t="shared" si="1"/>
        <v>0</v>
      </c>
      <c r="Q51" s="21">
        <f t="shared" si="1"/>
        <v>0.48461437499999999</v>
      </c>
      <c r="R51" s="21">
        <f t="shared" si="1"/>
        <v>0</v>
      </c>
      <c r="S51" s="21">
        <f t="shared" si="1"/>
        <v>0</v>
      </c>
      <c r="T51" s="21">
        <f t="shared" si="1"/>
        <v>0.15143624999999999</v>
      </c>
      <c r="U51" s="21">
        <f t="shared" si="1"/>
        <v>0</v>
      </c>
      <c r="V51" s="21">
        <f t="shared" si="1"/>
        <v>0</v>
      </c>
      <c r="W51" s="21">
        <f t="shared" si="1"/>
        <v>0.95913562500000005</v>
      </c>
      <c r="X51" s="21">
        <f t="shared" si="1"/>
        <v>0</v>
      </c>
      <c r="Y51" s="21">
        <f t="shared" si="1"/>
        <v>0</v>
      </c>
      <c r="Z51" s="21">
        <f t="shared" si="1"/>
        <v>0.24230062500000002</v>
      </c>
      <c r="AA51" s="21">
        <f t="shared" si="1"/>
        <v>0</v>
      </c>
      <c r="AB51" s="21">
        <f t="shared" si="1"/>
        <v>0</v>
      </c>
      <c r="AC51" s="21">
        <f t="shared" si="1"/>
        <v>0.12619687500000001</v>
      </c>
      <c r="AD51" s="21">
        <f t="shared" si="1"/>
        <v>0</v>
      </c>
      <c r="AE51" s="21">
        <f t="shared" si="1"/>
        <v>0</v>
      </c>
      <c r="AF51" s="21">
        <f t="shared" si="1"/>
        <v>1.2418218749999999</v>
      </c>
      <c r="AG51" s="21">
        <f t="shared" si="1"/>
        <v>0</v>
      </c>
      <c r="AH51" s="21">
        <f t="shared" si="1"/>
        <v>0</v>
      </c>
      <c r="AI51" s="21">
        <f t="shared" si="1"/>
        <v>0.111050625</v>
      </c>
      <c r="AJ51" s="21">
        <f t="shared" si="1"/>
        <v>0</v>
      </c>
      <c r="AK51" s="21">
        <f t="shared" si="1"/>
        <v>0</v>
      </c>
      <c r="AL51" s="21">
        <f t="shared" si="1"/>
        <v>0.29277937500000001</v>
      </c>
      <c r="AM51" s="21">
        <f t="shared" si="1"/>
        <v>0</v>
      </c>
      <c r="AN51" s="21">
        <f t="shared" si="1"/>
        <v>0</v>
      </c>
      <c r="AO51" s="21">
        <f t="shared" si="1"/>
        <v>0.161529375</v>
      </c>
      <c r="AP51" s="21">
        <f t="shared" si="1"/>
        <v>0</v>
      </c>
      <c r="AQ51" s="21">
        <f t="shared" si="1"/>
        <v>0</v>
      </c>
      <c r="AR51" s="21">
        <f t="shared" si="1"/>
        <v>4.5425625000000004E-2</v>
      </c>
      <c r="AS51" s="21">
        <f t="shared" si="1"/>
        <v>0</v>
      </c>
      <c r="AT51" s="21">
        <f t="shared" si="1"/>
        <v>0</v>
      </c>
      <c r="AU51" s="21">
        <f t="shared" si="1"/>
        <v>0.22715437499999999</v>
      </c>
      <c r="AV51" s="23"/>
      <c r="AW51" s="23"/>
      <c r="AX51" s="4">
        <f t="shared" ref="AX51:BD51" si="2">AX49*1.05</f>
        <v>1.203125</v>
      </c>
      <c r="AY51" s="4">
        <f t="shared" si="2"/>
        <v>4.8125000000000001E-2</v>
      </c>
      <c r="AZ51" s="4">
        <f t="shared" si="2"/>
        <v>4.3749999999999997E-2</v>
      </c>
      <c r="BA51" s="4">
        <f t="shared" si="2"/>
        <v>2.6250000000000002E-2</v>
      </c>
      <c r="BB51" s="22">
        <f t="shared" si="2"/>
        <v>12.716666666666667</v>
      </c>
      <c r="BC51" s="4">
        <f t="shared" si="2"/>
        <v>5.2500000000000005E-2</v>
      </c>
      <c r="BD51" s="4">
        <f t="shared" si="2"/>
        <v>2.6250000000000002E-2</v>
      </c>
    </row>
    <row r="52" spans="1:56" x14ac:dyDescent="0.25">
      <c r="A52" s="7" t="s">
        <v>524</v>
      </c>
      <c r="B52" s="28">
        <f>B50*B49*12</f>
        <v>29.772269999999999</v>
      </c>
      <c r="C52" s="28">
        <f t="shared" ref="C52:BD52" si="3">C50*C49*12</f>
        <v>0</v>
      </c>
      <c r="D52" s="28">
        <f t="shared" si="3"/>
        <v>0</v>
      </c>
      <c r="E52" s="28">
        <f t="shared" si="3"/>
        <v>28.701310499999998</v>
      </c>
      <c r="F52" s="28">
        <f t="shared" si="3"/>
        <v>0</v>
      </c>
      <c r="G52" s="28">
        <f t="shared" si="3"/>
        <v>0</v>
      </c>
      <c r="H52" s="28">
        <f t="shared" si="3"/>
        <v>13.91526</v>
      </c>
      <c r="I52" s="28">
        <f t="shared" si="3"/>
        <v>0</v>
      </c>
      <c r="J52" s="28">
        <f t="shared" si="3"/>
        <v>0</v>
      </c>
      <c r="K52" s="28">
        <f t="shared" si="3"/>
        <v>8.7694499999999991</v>
      </c>
      <c r="L52" s="28">
        <f t="shared" si="3"/>
        <v>0</v>
      </c>
      <c r="M52" s="28">
        <f t="shared" si="3"/>
        <v>0</v>
      </c>
      <c r="N52" s="28">
        <f t="shared" si="3"/>
        <v>6.6599999999999993</v>
      </c>
      <c r="O52" s="28">
        <f t="shared" si="3"/>
        <v>0</v>
      </c>
      <c r="P52" s="28">
        <f t="shared" si="3"/>
        <v>0</v>
      </c>
      <c r="Q52" s="28">
        <f t="shared" si="3"/>
        <v>23.150720999999997</v>
      </c>
      <c r="R52" s="28">
        <f t="shared" si="3"/>
        <v>0</v>
      </c>
      <c r="S52" s="28">
        <f t="shared" si="3"/>
        <v>0</v>
      </c>
      <c r="T52" s="28">
        <f t="shared" si="3"/>
        <v>17.895437999999999</v>
      </c>
      <c r="U52" s="28">
        <f t="shared" si="3"/>
        <v>0</v>
      </c>
      <c r="V52" s="28">
        <f t="shared" si="3"/>
        <v>0</v>
      </c>
      <c r="W52" s="28">
        <f t="shared" si="3"/>
        <v>21.923099999999998</v>
      </c>
      <c r="X52" s="28">
        <f t="shared" si="3"/>
        <v>0</v>
      </c>
      <c r="Y52" s="28">
        <f t="shared" si="3"/>
        <v>0</v>
      </c>
      <c r="Z52" s="28">
        <f t="shared" si="3"/>
        <v>25.614637500000001</v>
      </c>
      <c r="AA52" s="28">
        <f t="shared" si="3"/>
        <v>0</v>
      </c>
      <c r="AB52" s="28">
        <f t="shared" si="3"/>
        <v>0</v>
      </c>
      <c r="AC52" s="28">
        <f t="shared" si="3"/>
        <v>41.825250000000004</v>
      </c>
      <c r="AD52" s="28">
        <f t="shared" si="3"/>
        <v>0</v>
      </c>
      <c r="AE52" s="28">
        <f t="shared" si="3"/>
        <v>0</v>
      </c>
      <c r="AF52" s="28">
        <f t="shared" si="3"/>
        <v>43.995975000000001</v>
      </c>
      <c r="AG52" s="28">
        <f t="shared" si="3"/>
        <v>0</v>
      </c>
      <c r="AH52" s="28">
        <f t="shared" si="3"/>
        <v>0</v>
      </c>
      <c r="AI52" s="28">
        <f t="shared" si="3"/>
        <v>34.267049999999998</v>
      </c>
      <c r="AJ52" s="28">
        <f t="shared" si="3"/>
        <v>0</v>
      </c>
      <c r="AK52" s="28">
        <f t="shared" si="3"/>
        <v>0</v>
      </c>
      <c r="AL52" s="28">
        <f t="shared" si="3"/>
        <v>28.776029999999999</v>
      </c>
      <c r="AM52" s="28">
        <f t="shared" si="3"/>
        <v>0</v>
      </c>
      <c r="AN52" s="28">
        <f t="shared" si="3"/>
        <v>0</v>
      </c>
      <c r="AO52" s="28">
        <f t="shared" si="3"/>
        <v>31.992046499999994</v>
      </c>
      <c r="AP52" s="28">
        <f t="shared" si="3"/>
        <v>0</v>
      </c>
      <c r="AQ52" s="28">
        <f t="shared" si="3"/>
        <v>0</v>
      </c>
      <c r="AR52" s="28">
        <f t="shared" si="3"/>
        <v>2.5957500000000002</v>
      </c>
      <c r="AS52" s="28">
        <f t="shared" si="3"/>
        <v>0</v>
      </c>
      <c r="AT52" s="28">
        <f t="shared" si="3"/>
        <v>0</v>
      </c>
      <c r="AU52" s="28">
        <f t="shared" si="3"/>
        <v>10.695726000000001</v>
      </c>
      <c r="AV52" s="28">
        <f t="shared" si="3"/>
        <v>0</v>
      </c>
      <c r="AW52" s="28">
        <f t="shared" si="3"/>
        <v>0</v>
      </c>
      <c r="AX52" s="28">
        <f t="shared" si="3"/>
        <v>53.075000000000003</v>
      </c>
      <c r="AY52" s="28">
        <f t="shared" si="3"/>
        <v>7.6999999999999993</v>
      </c>
      <c r="AZ52" s="28">
        <f t="shared" si="3"/>
        <v>6.5</v>
      </c>
      <c r="BA52" s="28">
        <f t="shared" si="3"/>
        <v>7.02</v>
      </c>
      <c r="BB52" s="28">
        <f t="shared" si="3"/>
        <v>800.78666666666663</v>
      </c>
      <c r="BC52" s="28">
        <f t="shared" si="3"/>
        <v>3.5220000000000002</v>
      </c>
      <c r="BD52" s="28">
        <f t="shared" si="3"/>
        <v>2.9970000000000003</v>
      </c>
    </row>
    <row r="53" spans="1:56" x14ac:dyDescent="0.25">
      <c r="A53" s="7" t="s">
        <v>525</v>
      </c>
      <c r="B53" s="28">
        <f>B50*B51*12</f>
        <v>31.260883500000002</v>
      </c>
      <c r="C53" s="28">
        <f t="shared" ref="C53:BD53" si="4">C50*C51*12</f>
        <v>0</v>
      </c>
      <c r="D53" s="28">
        <f t="shared" si="4"/>
        <v>0</v>
      </c>
      <c r="E53" s="28">
        <f t="shared" si="4"/>
        <v>30.136376025000004</v>
      </c>
      <c r="F53" s="28">
        <f t="shared" si="4"/>
        <v>0</v>
      </c>
      <c r="G53" s="28">
        <f t="shared" si="4"/>
        <v>0</v>
      </c>
      <c r="H53" s="28">
        <f t="shared" si="4"/>
        <v>14.611023000000003</v>
      </c>
      <c r="I53" s="28">
        <f t="shared" si="4"/>
        <v>0</v>
      </c>
      <c r="J53" s="28">
        <f t="shared" si="4"/>
        <v>0</v>
      </c>
      <c r="K53" s="28">
        <f t="shared" si="4"/>
        <v>9.2079225000000005</v>
      </c>
      <c r="L53" s="28">
        <f t="shared" si="4"/>
        <v>0</v>
      </c>
      <c r="M53" s="28">
        <f t="shared" si="4"/>
        <v>0</v>
      </c>
      <c r="N53" s="28">
        <f t="shared" si="4"/>
        <v>6.9930000000000012</v>
      </c>
      <c r="O53" s="28">
        <f t="shared" si="4"/>
        <v>0</v>
      </c>
      <c r="P53" s="28">
        <f t="shared" si="4"/>
        <v>0</v>
      </c>
      <c r="Q53" s="28">
        <f t="shared" si="4"/>
        <v>24.308257049999998</v>
      </c>
      <c r="R53" s="28">
        <f t="shared" si="4"/>
        <v>0</v>
      </c>
      <c r="S53" s="28">
        <f t="shared" si="4"/>
        <v>0</v>
      </c>
      <c r="T53" s="28">
        <f t="shared" si="4"/>
        <v>18.790209899999997</v>
      </c>
      <c r="U53" s="28">
        <f t="shared" si="4"/>
        <v>0</v>
      </c>
      <c r="V53" s="28">
        <f t="shared" si="4"/>
        <v>0</v>
      </c>
      <c r="W53" s="28">
        <f t="shared" si="4"/>
        <v>23.019255000000001</v>
      </c>
      <c r="X53" s="28">
        <f t="shared" si="4"/>
        <v>0</v>
      </c>
      <c r="Y53" s="28">
        <f t="shared" si="4"/>
        <v>0</v>
      </c>
      <c r="Z53" s="28">
        <f t="shared" si="4"/>
        <v>26.895369375000001</v>
      </c>
      <c r="AA53" s="28">
        <f t="shared" si="4"/>
        <v>0</v>
      </c>
      <c r="AB53" s="28">
        <f t="shared" si="4"/>
        <v>0</v>
      </c>
      <c r="AC53" s="28">
        <f t="shared" si="4"/>
        <v>43.916512500000003</v>
      </c>
      <c r="AD53" s="28">
        <f t="shared" si="4"/>
        <v>0</v>
      </c>
      <c r="AE53" s="28">
        <f t="shared" si="4"/>
        <v>0</v>
      </c>
      <c r="AF53" s="28">
        <f t="shared" si="4"/>
        <v>46.195773750000001</v>
      </c>
      <c r="AG53" s="28">
        <f t="shared" si="4"/>
        <v>0</v>
      </c>
      <c r="AH53" s="28">
        <f t="shared" si="4"/>
        <v>0</v>
      </c>
      <c r="AI53" s="28">
        <f t="shared" si="4"/>
        <v>35.980402499999997</v>
      </c>
      <c r="AJ53" s="28">
        <f t="shared" si="4"/>
        <v>0</v>
      </c>
      <c r="AK53" s="28">
        <f t="shared" si="4"/>
        <v>0</v>
      </c>
      <c r="AL53" s="28">
        <f t="shared" si="4"/>
        <v>30.214831500000003</v>
      </c>
      <c r="AM53" s="28">
        <f t="shared" si="4"/>
        <v>0</v>
      </c>
      <c r="AN53" s="28">
        <f t="shared" si="4"/>
        <v>0</v>
      </c>
      <c r="AO53" s="28">
        <f t="shared" si="4"/>
        <v>33.591648824999993</v>
      </c>
      <c r="AP53" s="28">
        <f t="shared" si="4"/>
        <v>0</v>
      </c>
      <c r="AQ53" s="28">
        <f t="shared" si="4"/>
        <v>0</v>
      </c>
      <c r="AR53" s="28">
        <f t="shared" si="4"/>
        <v>2.7255375000000002</v>
      </c>
      <c r="AS53" s="28">
        <f t="shared" si="4"/>
        <v>0</v>
      </c>
      <c r="AT53" s="28">
        <f t="shared" si="4"/>
        <v>0</v>
      </c>
      <c r="AU53" s="28">
        <f t="shared" si="4"/>
        <v>11.230512300000001</v>
      </c>
      <c r="AV53" s="28">
        <f t="shared" si="4"/>
        <v>0</v>
      </c>
      <c r="AW53" s="28">
        <f t="shared" si="4"/>
        <v>0</v>
      </c>
      <c r="AX53" s="28">
        <f t="shared" si="4"/>
        <v>55.728749999999991</v>
      </c>
      <c r="AY53" s="28">
        <f t="shared" si="4"/>
        <v>8.0850000000000009</v>
      </c>
      <c r="AZ53" s="28">
        <f t="shared" si="4"/>
        <v>6.8249999999999993</v>
      </c>
      <c r="BA53" s="28">
        <f t="shared" si="4"/>
        <v>7.3710000000000004</v>
      </c>
      <c r="BB53" s="28">
        <f t="shared" si="4"/>
        <v>840.82600000000002</v>
      </c>
      <c r="BC53" s="28">
        <f t="shared" si="4"/>
        <v>3.6981000000000002</v>
      </c>
      <c r="BD53" s="28">
        <f t="shared" si="4"/>
        <v>3.1468500000000001</v>
      </c>
    </row>
    <row r="54" spans="1:56" x14ac:dyDescent="0.25">
      <c r="A54" s="29" t="s">
        <v>526</v>
      </c>
      <c r="B54" s="28">
        <f>B52+B53</f>
        <v>61.033153499999997</v>
      </c>
      <c r="C54" s="28">
        <f t="shared" ref="C54:BD54" si="5">C52+C53</f>
        <v>0</v>
      </c>
      <c r="D54" s="28">
        <f t="shared" si="5"/>
        <v>0</v>
      </c>
      <c r="E54" s="28">
        <f t="shared" si="5"/>
        <v>58.837686525000002</v>
      </c>
      <c r="F54" s="28">
        <f t="shared" si="5"/>
        <v>0</v>
      </c>
      <c r="G54" s="28">
        <f t="shared" si="5"/>
        <v>0</v>
      </c>
      <c r="H54" s="28">
        <f t="shared" si="5"/>
        <v>28.526283000000003</v>
      </c>
      <c r="I54" s="28">
        <f t="shared" si="5"/>
        <v>0</v>
      </c>
      <c r="J54" s="28">
        <f t="shared" si="5"/>
        <v>0</v>
      </c>
      <c r="K54" s="28">
        <f t="shared" si="5"/>
        <v>17.977372500000001</v>
      </c>
      <c r="L54" s="28">
        <f t="shared" si="5"/>
        <v>0</v>
      </c>
      <c r="M54" s="28">
        <f t="shared" si="5"/>
        <v>0</v>
      </c>
      <c r="N54" s="28">
        <f t="shared" si="5"/>
        <v>13.653</v>
      </c>
      <c r="O54" s="28">
        <f t="shared" si="5"/>
        <v>0</v>
      </c>
      <c r="P54" s="28">
        <f t="shared" si="5"/>
        <v>0</v>
      </c>
      <c r="Q54" s="28">
        <f t="shared" si="5"/>
        <v>47.458978049999999</v>
      </c>
      <c r="R54" s="28">
        <f t="shared" si="5"/>
        <v>0</v>
      </c>
      <c r="S54" s="28">
        <f t="shared" si="5"/>
        <v>0</v>
      </c>
      <c r="T54" s="28">
        <f t="shared" si="5"/>
        <v>36.685647899999992</v>
      </c>
      <c r="U54" s="28">
        <f t="shared" si="5"/>
        <v>0</v>
      </c>
      <c r="V54" s="28">
        <f t="shared" si="5"/>
        <v>0</v>
      </c>
      <c r="W54" s="28">
        <f t="shared" si="5"/>
        <v>44.942354999999999</v>
      </c>
      <c r="X54" s="28">
        <f t="shared" si="5"/>
        <v>0</v>
      </c>
      <c r="Y54" s="28">
        <f t="shared" si="5"/>
        <v>0</v>
      </c>
      <c r="Z54" s="28">
        <f t="shared" si="5"/>
        <v>52.510006875000002</v>
      </c>
      <c r="AA54" s="28">
        <f t="shared" si="5"/>
        <v>0</v>
      </c>
      <c r="AB54" s="28">
        <f t="shared" si="5"/>
        <v>0</v>
      </c>
      <c r="AC54" s="28">
        <f t="shared" si="5"/>
        <v>85.741762500000007</v>
      </c>
      <c r="AD54" s="28">
        <f t="shared" si="5"/>
        <v>0</v>
      </c>
      <c r="AE54" s="28">
        <f t="shared" si="5"/>
        <v>0</v>
      </c>
      <c r="AF54" s="28">
        <f t="shared" si="5"/>
        <v>90.191748750000002</v>
      </c>
      <c r="AG54" s="28">
        <f t="shared" si="5"/>
        <v>0</v>
      </c>
      <c r="AH54" s="28">
        <f t="shared" si="5"/>
        <v>0</v>
      </c>
      <c r="AI54" s="28">
        <f t="shared" si="5"/>
        <v>70.247452499999994</v>
      </c>
      <c r="AJ54" s="28">
        <f t="shared" si="5"/>
        <v>0</v>
      </c>
      <c r="AK54" s="28">
        <f t="shared" si="5"/>
        <v>0</v>
      </c>
      <c r="AL54" s="28">
        <f t="shared" si="5"/>
        <v>58.990861500000001</v>
      </c>
      <c r="AM54" s="28">
        <f t="shared" si="5"/>
        <v>0</v>
      </c>
      <c r="AN54" s="28">
        <f t="shared" si="5"/>
        <v>0</v>
      </c>
      <c r="AO54" s="28">
        <f t="shared" si="5"/>
        <v>65.583695324999979</v>
      </c>
      <c r="AP54" s="28">
        <f t="shared" si="5"/>
        <v>0</v>
      </c>
      <c r="AQ54" s="28">
        <f t="shared" si="5"/>
        <v>0</v>
      </c>
      <c r="AR54" s="28">
        <f t="shared" si="5"/>
        <v>5.3212875000000004</v>
      </c>
      <c r="AS54" s="28">
        <f t="shared" si="5"/>
        <v>0</v>
      </c>
      <c r="AT54" s="28">
        <f t="shared" si="5"/>
        <v>0</v>
      </c>
      <c r="AU54" s="28">
        <f t="shared" si="5"/>
        <v>21.926238300000001</v>
      </c>
      <c r="AV54" s="28">
        <f t="shared" si="5"/>
        <v>0</v>
      </c>
      <c r="AW54" s="28">
        <f t="shared" si="5"/>
        <v>0</v>
      </c>
      <c r="AX54" s="28">
        <f t="shared" si="5"/>
        <v>108.80374999999999</v>
      </c>
      <c r="AY54" s="28">
        <f t="shared" si="5"/>
        <v>15.785</v>
      </c>
      <c r="AZ54" s="28">
        <f t="shared" si="5"/>
        <v>13.324999999999999</v>
      </c>
      <c r="BA54" s="28">
        <f t="shared" si="5"/>
        <v>14.391</v>
      </c>
      <c r="BB54" s="28">
        <f t="shared" si="5"/>
        <v>1641.6126666666667</v>
      </c>
      <c r="BC54" s="28">
        <f t="shared" si="5"/>
        <v>7.2201000000000004</v>
      </c>
      <c r="BD54" s="28">
        <f t="shared" si="5"/>
        <v>6.1438500000000005</v>
      </c>
    </row>
    <row r="56" spans="1:56" x14ac:dyDescent="0.25">
      <c r="A56" s="30" t="s">
        <v>529</v>
      </c>
      <c r="B56" s="31">
        <f>SUM(B54:BD54)</f>
        <v>2566.9088963916665</v>
      </c>
    </row>
    <row r="57" spans="1:56" x14ac:dyDescent="0.25">
      <c r="A57" s="7" t="s">
        <v>528</v>
      </c>
      <c r="B57" s="7">
        <v>41</v>
      </c>
    </row>
    <row r="58" spans="1:56" x14ac:dyDescent="0.25">
      <c r="A58" s="30" t="s">
        <v>527</v>
      </c>
      <c r="B58" s="31">
        <f>B56*B57</f>
        <v>105243.26475205833</v>
      </c>
    </row>
  </sheetData>
  <mergeCells count="1">
    <mergeCell ref="A1:BD1"/>
  </mergeCells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1"/>
  <sheetViews>
    <sheetView topLeftCell="A90" workbookViewId="0">
      <selection activeCell="A42" sqref="A42"/>
    </sheetView>
  </sheetViews>
  <sheetFormatPr defaultRowHeight="15" x14ac:dyDescent="0.25"/>
  <cols>
    <col min="2" max="2" width="91.28515625" customWidth="1"/>
    <col min="3" max="3" width="25.28515625" customWidth="1"/>
    <col min="4" max="4" width="19.28515625" customWidth="1"/>
  </cols>
  <sheetData>
    <row r="1" spans="1:4" x14ac:dyDescent="0.25">
      <c r="A1" t="s">
        <v>230</v>
      </c>
      <c r="B1" t="s">
        <v>57</v>
      </c>
      <c r="C1" t="s">
        <v>356</v>
      </c>
      <c r="D1" t="s">
        <v>229</v>
      </c>
    </row>
    <row r="2" spans="1:4" x14ac:dyDescent="0.25">
      <c r="A2" t="str">
        <f>MID(B2,8,3)</f>
        <v>- C</v>
      </c>
      <c r="B2" t="s">
        <v>59</v>
      </c>
      <c r="C2">
        <v>3</v>
      </c>
      <c r="D2">
        <v>15.26</v>
      </c>
    </row>
    <row r="3" spans="1:4" x14ac:dyDescent="0.25">
      <c r="A3" t="str">
        <f t="shared" ref="A3:A66" si="0">MID(B3,8,3)</f>
        <v>001</v>
      </c>
      <c r="B3" t="s">
        <v>63</v>
      </c>
      <c r="C3">
        <v>1</v>
      </c>
      <c r="D3">
        <v>15.26</v>
      </c>
    </row>
    <row r="4" spans="1:4" x14ac:dyDescent="0.25">
      <c r="A4" t="str">
        <f t="shared" si="0"/>
        <v>002</v>
      </c>
      <c r="B4" t="s">
        <v>64</v>
      </c>
      <c r="C4">
        <v>6</v>
      </c>
      <c r="D4">
        <v>15.26</v>
      </c>
    </row>
    <row r="5" spans="1:4" x14ac:dyDescent="0.25">
      <c r="A5" t="str">
        <f t="shared" si="0"/>
        <v>003</v>
      </c>
      <c r="B5" t="s">
        <v>65</v>
      </c>
      <c r="C5">
        <v>4</v>
      </c>
      <c r="D5">
        <v>15.26</v>
      </c>
    </row>
    <row r="6" spans="1:4" x14ac:dyDescent="0.25">
      <c r="A6" t="str">
        <f t="shared" si="0"/>
        <v>006</v>
      </c>
      <c r="B6" t="s">
        <v>233</v>
      </c>
      <c r="C6">
        <v>4</v>
      </c>
      <c r="D6">
        <v>15.26</v>
      </c>
    </row>
    <row r="7" spans="1:4" x14ac:dyDescent="0.25">
      <c r="A7" t="str">
        <f t="shared" si="0"/>
        <v>008</v>
      </c>
      <c r="B7" t="s">
        <v>67</v>
      </c>
      <c r="C7">
        <v>1</v>
      </c>
      <c r="D7">
        <v>15.26</v>
      </c>
    </row>
    <row r="8" spans="1:4" x14ac:dyDescent="0.25">
      <c r="A8" t="str">
        <f t="shared" si="0"/>
        <v>009</v>
      </c>
      <c r="B8" t="s">
        <v>235</v>
      </c>
      <c r="C8">
        <v>1</v>
      </c>
      <c r="D8">
        <v>15.26</v>
      </c>
    </row>
    <row r="9" spans="1:4" x14ac:dyDescent="0.25">
      <c r="A9" t="str">
        <f t="shared" si="0"/>
        <v>012</v>
      </c>
      <c r="B9" t="s">
        <v>236</v>
      </c>
      <c r="C9">
        <v>1</v>
      </c>
      <c r="D9">
        <v>15.26</v>
      </c>
    </row>
    <row r="10" spans="1:4" x14ac:dyDescent="0.25">
      <c r="A10" t="str">
        <f t="shared" si="0"/>
        <v>013</v>
      </c>
      <c r="B10" t="s">
        <v>70</v>
      </c>
      <c r="C10">
        <v>2</v>
      </c>
      <c r="D10">
        <v>15.26</v>
      </c>
    </row>
    <row r="11" spans="1:4" x14ac:dyDescent="0.25">
      <c r="A11" t="str">
        <f t="shared" si="0"/>
        <v>016</v>
      </c>
      <c r="B11" t="s">
        <v>73</v>
      </c>
      <c r="C11">
        <v>5</v>
      </c>
      <c r="D11">
        <v>15.26</v>
      </c>
    </row>
    <row r="12" spans="1:4" x14ac:dyDescent="0.25">
      <c r="A12" t="str">
        <f t="shared" si="0"/>
        <v>017</v>
      </c>
      <c r="B12" t="s">
        <v>74</v>
      </c>
      <c r="C12">
        <v>2</v>
      </c>
      <c r="D12">
        <v>15.26</v>
      </c>
    </row>
    <row r="13" spans="1:4" x14ac:dyDescent="0.25">
      <c r="A13" t="str">
        <f t="shared" si="0"/>
        <v>018</v>
      </c>
      <c r="B13" t="s">
        <v>75</v>
      </c>
      <c r="C13">
        <v>3</v>
      </c>
      <c r="D13">
        <v>15.26</v>
      </c>
    </row>
    <row r="14" spans="1:4" x14ac:dyDescent="0.25">
      <c r="A14" t="str">
        <f t="shared" si="0"/>
        <v>038</v>
      </c>
      <c r="B14" t="s">
        <v>80</v>
      </c>
      <c r="C14">
        <v>4</v>
      </c>
      <c r="D14">
        <v>15.26</v>
      </c>
    </row>
    <row r="15" spans="1:4" x14ac:dyDescent="0.25">
      <c r="A15" t="str">
        <f t="shared" si="0"/>
        <v>044</v>
      </c>
      <c r="B15" t="s">
        <v>239</v>
      </c>
      <c r="C15">
        <v>1</v>
      </c>
      <c r="D15">
        <v>15.26</v>
      </c>
    </row>
    <row r="16" spans="1:4" x14ac:dyDescent="0.25">
      <c r="A16" t="str">
        <f t="shared" si="0"/>
        <v>045</v>
      </c>
      <c r="B16" t="s">
        <v>83</v>
      </c>
      <c r="C16">
        <v>1</v>
      </c>
      <c r="D16">
        <v>15.26</v>
      </c>
    </row>
    <row r="17" spans="1:4" x14ac:dyDescent="0.25">
      <c r="A17" t="str">
        <f t="shared" si="0"/>
        <v>047</v>
      </c>
      <c r="B17" t="s">
        <v>84</v>
      </c>
      <c r="C17">
        <v>1</v>
      </c>
      <c r="D17">
        <v>15.26</v>
      </c>
    </row>
    <row r="18" spans="1:4" x14ac:dyDescent="0.25">
      <c r="A18" t="str">
        <f t="shared" si="0"/>
        <v>051</v>
      </c>
      <c r="B18" t="s">
        <v>86</v>
      </c>
      <c r="C18">
        <v>3</v>
      </c>
      <c r="D18">
        <v>15.26</v>
      </c>
    </row>
    <row r="19" spans="1:4" x14ac:dyDescent="0.25">
      <c r="A19" t="str">
        <f t="shared" si="0"/>
        <v>061</v>
      </c>
      <c r="B19" t="s">
        <v>90</v>
      </c>
      <c r="C19">
        <v>1</v>
      </c>
      <c r="D19">
        <v>15.26</v>
      </c>
    </row>
    <row r="20" spans="1:4" x14ac:dyDescent="0.25">
      <c r="A20" t="str">
        <f t="shared" si="0"/>
        <v>068</v>
      </c>
      <c r="B20" t="s">
        <v>244</v>
      </c>
      <c r="C20">
        <v>1</v>
      </c>
      <c r="D20">
        <v>15.26</v>
      </c>
    </row>
    <row r="21" spans="1:4" x14ac:dyDescent="0.25">
      <c r="A21" t="str">
        <f t="shared" si="0"/>
        <v>069</v>
      </c>
      <c r="B21" t="s">
        <v>93</v>
      </c>
      <c r="C21">
        <v>1</v>
      </c>
      <c r="D21">
        <v>15.26</v>
      </c>
    </row>
    <row r="22" spans="1:4" x14ac:dyDescent="0.25">
      <c r="A22" t="str">
        <f t="shared" si="0"/>
        <v>077</v>
      </c>
      <c r="B22" t="s">
        <v>96</v>
      </c>
      <c r="C22">
        <v>2</v>
      </c>
      <c r="D22">
        <v>15.26</v>
      </c>
    </row>
    <row r="23" spans="1:4" x14ac:dyDescent="0.25">
      <c r="A23" t="str">
        <f t="shared" si="0"/>
        <v>078</v>
      </c>
      <c r="B23" t="s">
        <v>247</v>
      </c>
      <c r="C23">
        <v>1</v>
      </c>
      <c r="D23">
        <v>15.26</v>
      </c>
    </row>
    <row r="24" spans="1:4" x14ac:dyDescent="0.25">
      <c r="A24" t="str">
        <f t="shared" si="0"/>
        <v>080</v>
      </c>
      <c r="B24" t="s">
        <v>248</v>
      </c>
      <c r="C24">
        <v>1</v>
      </c>
      <c r="D24">
        <v>15.26</v>
      </c>
    </row>
    <row r="25" spans="1:4" x14ac:dyDescent="0.25">
      <c r="A25" t="str">
        <f t="shared" si="0"/>
        <v>083</v>
      </c>
      <c r="B25" t="s">
        <v>98</v>
      </c>
      <c r="C25">
        <v>4</v>
      </c>
      <c r="D25">
        <v>15.26</v>
      </c>
    </row>
    <row r="26" spans="1:4" x14ac:dyDescent="0.25">
      <c r="A26" t="str">
        <f t="shared" si="0"/>
        <v>094</v>
      </c>
      <c r="B26" t="s">
        <v>100</v>
      </c>
      <c r="C26">
        <v>1</v>
      </c>
      <c r="D26">
        <v>15.26</v>
      </c>
    </row>
    <row r="27" spans="1:4" x14ac:dyDescent="0.25">
      <c r="A27" t="str">
        <f t="shared" si="0"/>
        <v>096</v>
      </c>
      <c r="B27" t="s">
        <v>254</v>
      </c>
      <c r="C27">
        <v>1</v>
      </c>
      <c r="D27">
        <v>15.26</v>
      </c>
    </row>
    <row r="28" spans="1:4" x14ac:dyDescent="0.25">
      <c r="A28" t="str">
        <f t="shared" si="0"/>
        <v>098</v>
      </c>
      <c r="B28" t="s">
        <v>102</v>
      </c>
      <c r="C28">
        <v>1</v>
      </c>
      <c r="D28">
        <v>15.26</v>
      </c>
    </row>
    <row r="29" spans="1:4" x14ac:dyDescent="0.25">
      <c r="A29" t="str">
        <f t="shared" si="0"/>
        <v>100</v>
      </c>
      <c r="B29" t="s">
        <v>255</v>
      </c>
      <c r="C29">
        <v>1</v>
      </c>
      <c r="D29">
        <v>15.26</v>
      </c>
    </row>
    <row r="30" spans="1:4" x14ac:dyDescent="0.25">
      <c r="A30" t="str">
        <f t="shared" si="0"/>
        <v>103</v>
      </c>
      <c r="B30" t="s">
        <v>104</v>
      </c>
      <c r="C30">
        <v>1</v>
      </c>
      <c r="D30">
        <v>15.26</v>
      </c>
    </row>
    <row r="31" spans="1:4" x14ac:dyDescent="0.25">
      <c r="A31" t="str">
        <f t="shared" si="0"/>
        <v>107</v>
      </c>
      <c r="B31" t="s">
        <v>257</v>
      </c>
      <c r="C31">
        <v>4</v>
      </c>
      <c r="D31">
        <v>15.26</v>
      </c>
    </row>
    <row r="32" spans="1:4" x14ac:dyDescent="0.25">
      <c r="A32" t="str">
        <f t="shared" si="0"/>
        <v>114</v>
      </c>
      <c r="B32" t="s">
        <v>110</v>
      </c>
      <c r="C32">
        <v>3</v>
      </c>
      <c r="D32">
        <v>15.26</v>
      </c>
    </row>
    <row r="33" spans="1:4" x14ac:dyDescent="0.25">
      <c r="A33" t="str">
        <f t="shared" si="0"/>
        <v>116</v>
      </c>
      <c r="B33" t="s">
        <v>112</v>
      </c>
      <c r="C33">
        <v>2</v>
      </c>
      <c r="D33">
        <v>15.26</v>
      </c>
    </row>
    <row r="34" spans="1:4" x14ac:dyDescent="0.25">
      <c r="A34" t="str">
        <f t="shared" si="0"/>
        <v>118</v>
      </c>
      <c r="B34" t="s">
        <v>114</v>
      </c>
      <c r="C34">
        <v>6</v>
      </c>
      <c r="D34">
        <v>15.26</v>
      </c>
    </row>
    <row r="35" spans="1:4" x14ac:dyDescent="0.25">
      <c r="A35" t="str">
        <f t="shared" si="0"/>
        <v>120</v>
      </c>
      <c r="B35" t="s">
        <v>259</v>
      </c>
      <c r="C35">
        <v>3</v>
      </c>
      <c r="D35">
        <v>15.26</v>
      </c>
    </row>
    <row r="36" spans="1:4" x14ac:dyDescent="0.25">
      <c r="A36" t="str">
        <f t="shared" si="0"/>
        <v>126</v>
      </c>
      <c r="B36" t="s">
        <v>262</v>
      </c>
      <c r="C36">
        <v>2</v>
      </c>
      <c r="D36">
        <v>15.26</v>
      </c>
    </row>
    <row r="37" spans="1:4" x14ac:dyDescent="0.25">
      <c r="A37" t="str">
        <f t="shared" si="0"/>
        <v>127</v>
      </c>
      <c r="B37" t="s">
        <v>116</v>
      </c>
      <c r="C37">
        <v>1</v>
      </c>
      <c r="D37">
        <v>15.26</v>
      </c>
    </row>
    <row r="38" spans="1:4" x14ac:dyDescent="0.25">
      <c r="A38" t="str">
        <f t="shared" si="0"/>
        <v>128</v>
      </c>
      <c r="B38" t="s">
        <v>117</v>
      </c>
      <c r="C38">
        <v>6</v>
      </c>
      <c r="D38">
        <v>15.26</v>
      </c>
    </row>
    <row r="39" spans="1:4" x14ac:dyDescent="0.25">
      <c r="A39" t="str">
        <f t="shared" si="0"/>
        <v>133</v>
      </c>
      <c r="B39" t="s">
        <v>120</v>
      </c>
      <c r="C39">
        <v>1</v>
      </c>
      <c r="D39">
        <v>15.26</v>
      </c>
    </row>
    <row r="40" spans="1:4" x14ac:dyDescent="0.25">
      <c r="A40" t="str">
        <f t="shared" si="0"/>
        <v>134</v>
      </c>
      <c r="B40" t="s">
        <v>121</v>
      </c>
      <c r="C40">
        <v>3</v>
      </c>
      <c r="D40">
        <v>15.26</v>
      </c>
    </row>
    <row r="41" spans="1:4" x14ac:dyDescent="0.25">
      <c r="A41" t="str">
        <f t="shared" si="0"/>
        <v>135</v>
      </c>
      <c r="B41" t="s">
        <v>263</v>
      </c>
      <c r="C41">
        <v>3</v>
      </c>
      <c r="D41">
        <v>15.26</v>
      </c>
    </row>
    <row r="42" spans="1:4" x14ac:dyDescent="0.25">
      <c r="A42" t="str">
        <f t="shared" si="0"/>
        <v>140</v>
      </c>
      <c r="B42" t="s">
        <v>124</v>
      </c>
      <c r="C42">
        <v>7</v>
      </c>
      <c r="D42">
        <v>15.26</v>
      </c>
    </row>
    <row r="43" spans="1:4" x14ac:dyDescent="0.25">
      <c r="A43" t="str">
        <f t="shared" si="0"/>
        <v>142</v>
      </c>
      <c r="B43" t="s">
        <v>125</v>
      </c>
      <c r="C43">
        <v>1</v>
      </c>
      <c r="D43">
        <v>15.26</v>
      </c>
    </row>
    <row r="44" spans="1:4" x14ac:dyDescent="0.25">
      <c r="A44" t="str">
        <f t="shared" si="0"/>
        <v>143</v>
      </c>
      <c r="B44" t="s">
        <v>266</v>
      </c>
      <c r="C44">
        <v>1</v>
      </c>
      <c r="D44">
        <v>15.26</v>
      </c>
    </row>
    <row r="45" spans="1:4" x14ac:dyDescent="0.25">
      <c r="A45" t="str">
        <f t="shared" si="0"/>
        <v>147</v>
      </c>
      <c r="B45" t="s">
        <v>319</v>
      </c>
      <c r="C45">
        <v>2</v>
      </c>
      <c r="D45">
        <v>15.26</v>
      </c>
    </row>
    <row r="46" spans="1:4" x14ac:dyDescent="0.25">
      <c r="A46" t="str">
        <f t="shared" si="0"/>
        <v>148</v>
      </c>
      <c r="B46" t="s">
        <v>127</v>
      </c>
      <c r="C46">
        <v>5</v>
      </c>
      <c r="D46">
        <v>15.26</v>
      </c>
    </row>
    <row r="47" spans="1:4" x14ac:dyDescent="0.25">
      <c r="A47" t="str">
        <f t="shared" si="0"/>
        <v>150</v>
      </c>
      <c r="B47" t="s">
        <v>128</v>
      </c>
      <c r="C47">
        <v>3</v>
      </c>
      <c r="D47">
        <v>15.26</v>
      </c>
    </row>
    <row r="48" spans="1:4" x14ac:dyDescent="0.25">
      <c r="A48" t="str">
        <f t="shared" si="0"/>
        <v>151</v>
      </c>
      <c r="B48" t="s">
        <v>320</v>
      </c>
      <c r="C48">
        <v>1</v>
      </c>
      <c r="D48">
        <v>15.26</v>
      </c>
    </row>
    <row r="49" spans="1:4" x14ac:dyDescent="0.25">
      <c r="A49" t="str">
        <f t="shared" si="0"/>
        <v>153</v>
      </c>
      <c r="B49" t="s">
        <v>268</v>
      </c>
      <c r="C49">
        <v>4</v>
      </c>
      <c r="D49">
        <v>15.26</v>
      </c>
    </row>
    <row r="50" spans="1:4" x14ac:dyDescent="0.25">
      <c r="A50" t="str">
        <f t="shared" si="0"/>
        <v>158</v>
      </c>
      <c r="B50" t="s">
        <v>130</v>
      </c>
      <c r="C50">
        <v>2</v>
      </c>
      <c r="D50">
        <v>15.26</v>
      </c>
    </row>
    <row r="51" spans="1:4" x14ac:dyDescent="0.25">
      <c r="A51" t="str">
        <f t="shared" si="0"/>
        <v>160</v>
      </c>
      <c r="B51" t="s">
        <v>269</v>
      </c>
      <c r="C51">
        <v>4</v>
      </c>
      <c r="D51">
        <v>15.26</v>
      </c>
    </row>
    <row r="52" spans="1:4" x14ac:dyDescent="0.25">
      <c r="A52" t="str">
        <f t="shared" si="0"/>
        <v>161</v>
      </c>
      <c r="B52" t="s">
        <v>131</v>
      </c>
      <c r="C52">
        <v>2</v>
      </c>
      <c r="D52">
        <v>15.26</v>
      </c>
    </row>
    <row r="53" spans="1:4" x14ac:dyDescent="0.25">
      <c r="A53" t="str">
        <f t="shared" si="0"/>
        <v>162</v>
      </c>
      <c r="B53" t="s">
        <v>132</v>
      </c>
      <c r="D53">
        <v>15.26</v>
      </c>
    </row>
    <row r="54" spans="1:4" x14ac:dyDescent="0.25">
      <c r="A54" t="str">
        <f t="shared" si="0"/>
        <v>164</v>
      </c>
      <c r="B54" t="s">
        <v>134</v>
      </c>
      <c r="C54">
        <v>2</v>
      </c>
      <c r="D54">
        <v>15.26</v>
      </c>
    </row>
    <row r="55" spans="1:4" x14ac:dyDescent="0.25">
      <c r="A55" t="str">
        <f t="shared" si="0"/>
        <v>166</v>
      </c>
      <c r="B55" t="s">
        <v>270</v>
      </c>
      <c r="C55">
        <v>1</v>
      </c>
      <c r="D55">
        <v>15.26</v>
      </c>
    </row>
    <row r="56" spans="1:4" x14ac:dyDescent="0.25">
      <c r="A56" t="str">
        <f t="shared" si="0"/>
        <v>172</v>
      </c>
      <c r="B56" t="s">
        <v>273</v>
      </c>
      <c r="C56">
        <v>1</v>
      </c>
      <c r="D56">
        <v>15.26</v>
      </c>
    </row>
    <row r="57" spans="1:4" x14ac:dyDescent="0.25">
      <c r="A57" t="str">
        <f t="shared" si="0"/>
        <v>173</v>
      </c>
      <c r="B57" t="s">
        <v>139</v>
      </c>
      <c r="C57">
        <v>2</v>
      </c>
      <c r="D57">
        <v>15.26</v>
      </c>
    </row>
    <row r="58" spans="1:4" x14ac:dyDescent="0.25">
      <c r="A58" t="str">
        <f t="shared" si="0"/>
        <v>176</v>
      </c>
      <c r="B58" t="s">
        <v>140</v>
      </c>
      <c r="C58">
        <v>2</v>
      </c>
      <c r="D58">
        <v>15.26</v>
      </c>
    </row>
    <row r="59" spans="1:4" x14ac:dyDescent="0.25">
      <c r="A59" t="str">
        <f t="shared" si="0"/>
        <v>177</v>
      </c>
      <c r="B59" t="s">
        <v>141</v>
      </c>
      <c r="C59">
        <v>2</v>
      </c>
      <c r="D59">
        <v>15.26</v>
      </c>
    </row>
    <row r="60" spans="1:4" x14ac:dyDescent="0.25">
      <c r="A60" t="str">
        <f t="shared" si="0"/>
        <v>112</v>
      </c>
      <c r="B60" t="s">
        <v>258</v>
      </c>
      <c r="C60">
        <v>3</v>
      </c>
      <c r="D60">
        <v>15.26</v>
      </c>
    </row>
    <row r="61" spans="1:4" x14ac:dyDescent="0.25">
      <c r="A61" t="str">
        <f t="shared" si="0"/>
        <v>182</v>
      </c>
      <c r="B61" t="s">
        <v>144</v>
      </c>
      <c r="C61">
        <v>1</v>
      </c>
      <c r="D61">
        <v>15.26</v>
      </c>
    </row>
    <row r="62" spans="1:4" x14ac:dyDescent="0.25">
      <c r="A62" t="str">
        <f t="shared" si="0"/>
        <v>183</v>
      </c>
      <c r="B62" t="s">
        <v>276</v>
      </c>
      <c r="C62">
        <v>2</v>
      </c>
      <c r="D62">
        <v>15.26</v>
      </c>
    </row>
    <row r="63" spans="1:4" x14ac:dyDescent="0.25">
      <c r="A63" t="str">
        <f t="shared" si="0"/>
        <v>188</v>
      </c>
      <c r="B63" t="s">
        <v>146</v>
      </c>
      <c r="C63">
        <v>2</v>
      </c>
      <c r="D63">
        <v>15.26</v>
      </c>
    </row>
    <row r="64" spans="1:4" x14ac:dyDescent="0.25">
      <c r="A64" t="str">
        <f t="shared" si="0"/>
        <v>196</v>
      </c>
      <c r="B64" t="s">
        <v>151</v>
      </c>
      <c r="C64">
        <v>2</v>
      </c>
      <c r="D64">
        <v>15.26</v>
      </c>
    </row>
    <row r="65" spans="1:4" x14ac:dyDescent="0.25">
      <c r="A65" t="str">
        <f t="shared" si="0"/>
        <v>197</v>
      </c>
      <c r="B65" t="s">
        <v>152</v>
      </c>
      <c r="C65">
        <v>2</v>
      </c>
      <c r="D65">
        <v>15.26</v>
      </c>
    </row>
    <row r="66" spans="1:4" x14ac:dyDescent="0.25">
      <c r="A66" t="str">
        <f t="shared" si="0"/>
        <v>199</v>
      </c>
      <c r="B66" t="s">
        <v>278</v>
      </c>
      <c r="C66">
        <v>4</v>
      </c>
      <c r="D66">
        <v>15.26</v>
      </c>
    </row>
    <row r="67" spans="1:4" x14ac:dyDescent="0.25">
      <c r="A67" t="str">
        <f t="shared" ref="A67:A120" si="1">MID(B67,8,3)</f>
        <v>200</v>
      </c>
      <c r="B67" t="s">
        <v>279</v>
      </c>
      <c r="C67">
        <v>2</v>
      </c>
      <c r="D67">
        <v>15.26</v>
      </c>
    </row>
    <row r="68" spans="1:4" x14ac:dyDescent="0.25">
      <c r="A68" t="str">
        <f t="shared" si="1"/>
        <v>201</v>
      </c>
      <c r="B68" t="s">
        <v>153</v>
      </c>
      <c r="C68">
        <v>1</v>
      </c>
      <c r="D68">
        <v>15.26</v>
      </c>
    </row>
    <row r="69" spans="1:4" x14ac:dyDescent="0.25">
      <c r="A69" t="str">
        <f t="shared" si="1"/>
        <v>203</v>
      </c>
      <c r="B69" t="s">
        <v>154</v>
      </c>
      <c r="C69">
        <v>1</v>
      </c>
      <c r="D69">
        <v>15.26</v>
      </c>
    </row>
    <row r="70" spans="1:4" x14ac:dyDescent="0.25">
      <c r="A70" t="str">
        <f t="shared" si="1"/>
        <v>208</v>
      </c>
      <c r="B70" t="s">
        <v>156</v>
      </c>
      <c r="C70">
        <v>2</v>
      </c>
      <c r="D70">
        <v>15.26</v>
      </c>
    </row>
    <row r="71" spans="1:4" x14ac:dyDescent="0.25">
      <c r="A71" t="str">
        <f t="shared" si="1"/>
        <v>209</v>
      </c>
      <c r="B71" t="s">
        <v>157</v>
      </c>
      <c r="C71">
        <v>2</v>
      </c>
      <c r="D71">
        <v>15.26</v>
      </c>
    </row>
    <row r="72" spans="1:4" x14ac:dyDescent="0.25">
      <c r="A72" t="str">
        <f t="shared" si="1"/>
        <v>212</v>
      </c>
      <c r="B72" t="s">
        <v>159</v>
      </c>
      <c r="C72">
        <v>3</v>
      </c>
      <c r="D72">
        <v>15.26</v>
      </c>
    </row>
    <row r="73" spans="1:4" x14ac:dyDescent="0.25">
      <c r="A73" t="str">
        <f t="shared" si="1"/>
        <v>213</v>
      </c>
      <c r="B73" t="s">
        <v>160</v>
      </c>
      <c r="C73">
        <v>7</v>
      </c>
      <c r="D73">
        <v>15.26</v>
      </c>
    </row>
    <row r="74" spans="1:4" x14ac:dyDescent="0.25">
      <c r="A74" t="str">
        <f t="shared" si="1"/>
        <v>220</v>
      </c>
      <c r="B74" t="s">
        <v>164</v>
      </c>
      <c r="C74">
        <v>5</v>
      </c>
      <c r="D74">
        <v>15.26</v>
      </c>
    </row>
    <row r="75" spans="1:4" x14ac:dyDescent="0.25">
      <c r="A75" t="str">
        <f t="shared" si="1"/>
        <v>225</v>
      </c>
      <c r="B75" t="s">
        <v>165</v>
      </c>
      <c r="C75">
        <v>7</v>
      </c>
      <c r="D75">
        <v>15.26</v>
      </c>
    </row>
    <row r="76" spans="1:4" x14ac:dyDescent="0.25">
      <c r="A76" t="str">
        <f t="shared" si="1"/>
        <v>227</v>
      </c>
      <c r="B76" t="s">
        <v>167</v>
      </c>
      <c r="C76">
        <v>3</v>
      </c>
      <c r="D76">
        <v>15.26</v>
      </c>
    </row>
    <row r="77" spans="1:4" x14ac:dyDescent="0.25">
      <c r="A77" t="str">
        <f t="shared" si="1"/>
        <v>229</v>
      </c>
      <c r="B77" t="s">
        <v>169</v>
      </c>
      <c r="C77">
        <v>6</v>
      </c>
      <c r="D77">
        <v>15.26</v>
      </c>
    </row>
    <row r="78" spans="1:4" x14ac:dyDescent="0.25">
      <c r="A78" t="str">
        <f t="shared" si="1"/>
        <v>231</v>
      </c>
      <c r="B78" t="s">
        <v>170</v>
      </c>
      <c r="C78">
        <v>1</v>
      </c>
      <c r="D78">
        <v>15.26</v>
      </c>
    </row>
    <row r="79" spans="1:4" x14ac:dyDescent="0.25">
      <c r="A79" t="str">
        <f t="shared" si="1"/>
        <v>233</v>
      </c>
      <c r="B79" t="s">
        <v>284</v>
      </c>
      <c r="C79">
        <v>2</v>
      </c>
      <c r="D79">
        <v>15.26</v>
      </c>
    </row>
    <row r="80" spans="1:4" x14ac:dyDescent="0.25">
      <c r="A80" t="str">
        <f t="shared" si="1"/>
        <v>235</v>
      </c>
      <c r="B80" t="s">
        <v>285</v>
      </c>
      <c r="C80">
        <v>2</v>
      </c>
      <c r="D80">
        <v>15.26</v>
      </c>
    </row>
    <row r="81" spans="1:4" x14ac:dyDescent="0.25">
      <c r="A81" t="str">
        <f t="shared" si="1"/>
        <v>240</v>
      </c>
      <c r="B81" t="s">
        <v>174</v>
      </c>
      <c r="C81">
        <v>4</v>
      </c>
      <c r="D81">
        <v>15.26</v>
      </c>
    </row>
    <row r="82" spans="1:4" x14ac:dyDescent="0.25">
      <c r="A82" t="str">
        <f t="shared" si="1"/>
        <v>244</v>
      </c>
      <c r="B82" t="s">
        <v>178</v>
      </c>
      <c r="C82">
        <v>2</v>
      </c>
      <c r="D82">
        <v>15.26</v>
      </c>
    </row>
    <row r="83" spans="1:4" x14ac:dyDescent="0.25">
      <c r="A83" t="str">
        <f t="shared" si="1"/>
        <v>245</v>
      </c>
      <c r="B83" t="s">
        <v>286</v>
      </c>
      <c r="C83">
        <v>2</v>
      </c>
      <c r="D83">
        <v>15.26</v>
      </c>
    </row>
    <row r="84" spans="1:4" x14ac:dyDescent="0.25">
      <c r="A84" t="str">
        <f t="shared" si="1"/>
        <v>246</v>
      </c>
      <c r="B84" t="s">
        <v>179</v>
      </c>
      <c r="C84">
        <v>3</v>
      </c>
      <c r="D84">
        <v>15.26</v>
      </c>
    </row>
    <row r="85" spans="1:4" x14ac:dyDescent="0.25">
      <c r="A85" t="str">
        <f t="shared" si="1"/>
        <v>250</v>
      </c>
      <c r="B85" t="s">
        <v>182</v>
      </c>
      <c r="C85">
        <v>6</v>
      </c>
      <c r="D85">
        <v>15.26</v>
      </c>
    </row>
    <row r="86" spans="1:4" x14ac:dyDescent="0.25">
      <c r="A86" t="str">
        <f t="shared" si="1"/>
        <v>251</v>
      </c>
      <c r="B86" t="s">
        <v>183</v>
      </c>
      <c r="C86">
        <v>2</v>
      </c>
      <c r="D86">
        <v>15.26</v>
      </c>
    </row>
    <row r="87" spans="1:4" x14ac:dyDescent="0.25">
      <c r="A87" t="str">
        <f t="shared" si="1"/>
        <v>252</v>
      </c>
      <c r="B87" t="s">
        <v>184</v>
      </c>
      <c r="C87">
        <v>1</v>
      </c>
      <c r="D87">
        <v>15.26</v>
      </c>
    </row>
    <row r="88" spans="1:4" x14ac:dyDescent="0.25">
      <c r="A88" t="str">
        <f t="shared" si="1"/>
        <v>255</v>
      </c>
      <c r="B88" t="s">
        <v>289</v>
      </c>
      <c r="C88">
        <v>3</v>
      </c>
      <c r="D88">
        <v>15.26</v>
      </c>
    </row>
    <row r="89" spans="1:4" x14ac:dyDescent="0.25">
      <c r="A89" t="str">
        <f t="shared" si="1"/>
        <v>259</v>
      </c>
      <c r="B89" t="s">
        <v>188</v>
      </c>
      <c r="C89">
        <v>3</v>
      </c>
      <c r="D89">
        <v>15.26</v>
      </c>
    </row>
    <row r="90" spans="1:4" x14ac:dyDescent="0.25">
      <c r="A90" t="str">
        <f t="shared" si="1"/>
        <v>267</v>
      </c>
      <c r="B90" t="s">
        <v>192</v>
      </c>
      <c r="C90">
        <v>2</v>
      </c>
      <c r="D90">
        <v>15.26</v>
      </c>
    </row>
    <row r="91" spans="1:4" x14ac:dyDescent="0.25">
      <c r="A91" t="str">
        <f t="shared" si="1"/>
        <v>273</v>
      </c>
      <c r="B91" t="s">
        <v>194</v>
      </c>
      <c r="C91">
        <v>1</v>
      </c>
      <c r="D91">
        <v>15.26</v>
      </c>
    </row>
    <row r="92" spans="1:4" x14ac:dyDescent="0.25">
      <c r="A92" t="str">
        <f t="shared" si="1"/>
        <v>274</v>
      </c>
      <c r="B92" t="s">
        <v>291</v>
      </c>
      <c r="C92">
        <v>2</v>
      </c>
      <c r="D92">
        <v>15.26</v>
      </c>
    </row>
    <row r="93" spans="1:4" x14ac:dyDescent="0.25">
      <c r="A93" t="str">
        <f t="shared" si="1"/>
        <v>275</v>
      </c>
      <c r="B93" t="s">
        <v>195</v>
      </c>
      <c r="C93">
        <v>1</v>
      </c>
      <c r="D93">
        <v>15.26</v>
      </c>
    </row>
    <row r="94" spans="1:4" x14ac:dyDescent="0.25">
      <c r="A94" t="str">
        <f t="shared" si="1"/>
        <v>278</v>
      </c>
      <c r="B94" t="s">
        <v>196</v>
      </c>
      <c r="C94">
        <v>10</v>
      </c>
      <c r="D94">
        <v>15.26</v>
      </c>
    </row>
    <row r="95" spans="1:4" x14ac:dyDescent="0.25">
      <c r="A95" t="str">
        <f t="shared" si="1"/>
        <v>281</v>
      </c>
      <c r="B95" t="s">
        <v>198</v>
      </c>
      <c r="C95">
        <v>4</v>
      </c>
      <c r="D95">
        <v>15.26</v>
      </c>
    </row>
    <row r="96" spans="1:4" x14ac:dyDescent="0.25">
      <c r="A96" t="str">
        <f t="shared" si="1"/>
        <v>282</v>
      </c>
      <c r="B96" t="s">
        <v>199</v>
      </c>
      <c r="C96">
        <v>1</v>
      </c>
      <c r="D96">
        <v>15.26</v>
      </c>
    </row>
    <row r="97" spans="1:4" x14ac:dyDescent="0.25">
      <c r="A97" t="str">
        <f t="shared" si="1"/>
        <v>285</v>
      </c>
      <c r="B97" t="s">
        <v>293</v>
      </c>
      <c r="C97">
        <v>2</v>
      </c>
      <c r="D97">
        <v>15.26</v>
      </c>
    </row>
    <row r="98" spans="1:4" x14ac:dyDescent="0.25">
      <c r="A98" t="str">
        <f t="shared" si="1"/>
        <v>291</v>
      </c>
      <c r="B98" t="s">
        <v>202</v>
      </c>
      <c r="C98">
        <v>8</v>
      </c>
      <c r="D98">
        <v>15.26</v>
      </c>
    </row>
    <row r="99" spans="1:4" x14ac:dyDescent="0.25">
      <c r="A99" t="str">
        <f t="shared" si="1"/>
        <v>293</v>
      </c>
      <c r="B99" t="s">
        <v>203</v>
      </c>
      <c r="C99">
        <v>3</v>
      </c>
      <c r="D99">
        <v>15.26</v>
      </c>
    </row>
    <row r="100" spans="1:4" x14ac:dyDescent="0.25">
      <c r="A100" t="str">
        <f t="shared" si="1"/>
        <v>294</v>
      </c>
      <c r="B100" t="s">
        <v>204</v>
      </c>
      <c r="C100">
        <v>3</v>
      </c>
      <c r="D100">
        <v>15.26</v>
      </c>
    </row>
    <row r="101" spans="1:4" x14ac:dyDescent="0.25">
      <c r="A101" t="str">
        <f t="shared" si="1"/>
        <v>302</v>
      </c>
      <c r="B101" t="s">
        <v>207</v>
      </c>
      <c r="C101">
        <v>2</v>
      </c>
      <c r="D101">
        <v>15.26</v>
      </c>
    </row>
    <row r="102" spans="1:4" x14ac:dyDescent="0.25">
      <c r="A102" t="str">
        <f t="shared" si="1"/>
        <v>303</v>
      </c>
      <c r="B102" t="s">
        <v>296</v>
      </c>
      <c r="C102">
        <v>7</v>
      </c>
      <c r="D102">
        <v>15.26</v>
      </c>
    </row>
    <row r="103" spans="1:4" x14ac:dyDescent="0.25">
      <c r="A103" t="str">
        <f t="shared" si="1"/>
        <v>308</v>
      </c>
      <c r="B103" t="s">
        <v>208</v>
      </c>
      <c r="C103">
        <v>3</v>
      </c>
      <c r="D103">
        <v>15.26</v>
      </c>
    </row>
    <row r="104" spans="1:4" x14ac:dyDescent="0.25">
      <c r="A104" t="str">
        <f t="shared" si="1"/>
        <v>SEC</v>
      </c>
      <c r="B104" t="s">
        <v>337</v>
      </c>
      <c r="C104">
        <v>3</v>
      </c>
      <c r="D104">
        <v>15.26</v>
      </c>
    </row>
    <row r="105" spans="1:4" x14ac:dyDescent="0.25">
      <c r="A105" t="str">
        <f t="shared" si="1"/>
        <v>SEÇ</v>
      </c>
      <c r="B105" t="s">
        <v>364</v>
      </c>
      <c r="C105">
        <v>2</v>
      </c>
      <c r="D105">
        <v>15.26</v>
      </c>
    </row>
    <row r="106" spans="1:4" x14ac:dyDescent="0.25">
      <c r="A106" t="str">
        <f t="shared" si="1"/>
        <v>[SC</v>
      </c>
      <c r="B106" t="s">
        <v>60</v>
      </c>
      <c r="C106">
        <v>41</v>
      </c>
      <c r="D106">
        <v>15.26</v>
      </c>
    </row>
    <row r="107" spans="1:4" x14ac:dyDescent="0.25">
      <c r="A107" t="str">
        <f t="shared" si="1"/>
        <v>322</v>
      </c>
      <c r="B107" t="s">
        <v>213</v>
      </c>
      <c r="C107">
        <v>3</v>
      </c>
      <c r="D107">
        <v>15.26</v>
      </c>
    </row>
    <row r="108" spans="1:4" x14ac:dyDescent="0.25">
      <c r="A108" t="str">
        <f t="shared" si="1"/>
        <v>321</v>
      </c>
      <c r="B108" t="s">
        <v>212</v>
      </c>
      <c r="C108">
        <v>4</v>
      </c>
      <c r="D108">
        <v>15.26</v>
      </c>
    </row>
    <row r="109" spans="1:4" x14ac:dyDescent="0.25">
      <c r="A109" t="str">
        <f t="shared" si="1"/>
        <v>320</v>
      </c>
      <c r="B109" t="s">
        <v>300</v>
      </c>
      <c r="C109">
        <v>2</v>
      </c>
      <c r="D109">
        <v>15.26</v>
      </c>
    </row>
    <row r="110" spans="1:4" x14ac:dyDescent="0.25">
      <c r="A110" t="str">
        <f t="shared" si="1"/>
        <v>SEÇ</v>
      </c>
      <c r="B110" t="s">
        <v>62</v>
      </c>
      <c r="C110">
        <v>15</v>
      </c>
      <c r="D110">
        <v>15.26</v>
      </c>
    </row>
    <row r="111" spans="1:4" x14ac:dyDescent="0.25">
      <c r="A111" t="str">
        <f t="shared" si="1"/>
        <v>326</v>
      </c>
      <c r="B111" t="s">
        <v>214</v>
      </c>
      <c r="C111">
        <v>2</v>
      </c>
      <c r="D111">
        <v>15.26</v>
      </c>
    </row>
    <row r="112" spans="1:4" x14ac:dyDescent="0.25">
      <c r="A112" t="str">
        <f t="shared" si="1"/>
        <v>328</v>
      </c>
      <c r="B112" t="s">
        <v>215</v>
      </c>
      <c r="C112">
        <v>7</v>
      </c>
      <c r="D112">
        <v>15.26</v>
      </c>
    </row>
    <row r="113" spans="1:4" x14ac:dyDescent="0.25">
      <c r="A113" t="str">
        <f t="shared" si="1"/>
        <v>329</v>
      </c>
      <c r="B113" t="s">
        <v>216</v>
      </c>
      <c r="C113">
        <v>2</v>
      </c>
      <c r="D113">
        <v>15.26</v>
      </c>
    </row>
    <row r="114" spans="1:4" x14ac:dyDescent="0.25">
      <c r="A114" t="str">
        <f t="shared" si="1"/>
        <v>330</v>
      </c>
      <c r="B114" t="s">
        <v>302</v>
      </c>
      <c r="C114">
        <v>2</v>
      </c>
      <c r="D114">
        <v>15.26</v>
      </c>
    </row>
    <row r="115" spans="1:4" x14ac:dyDescent="0.25">
      <c r="A115" t="str">
        <f t="shared" si="1"/>
        <v>SEA</v>
      </c>
      <c r="B115" t="s">
        <v>61</v>
      </c>
      <c r="C115">
        <v>10</v>
      </c>
      <c r="D115">
        <v>15.26</v>
      </c>
    </row>
    <row r="116" spans="1:4" x14ac:dyDescent="0.25">
      <c r="A116" t="str">
        <f t="shared" si="1"/>
        <v>333</v>
      </c>
      <c r="B116" t="s">
        <v>303</v>
      </c>
      <c r="C116">
        <v>5</v>
      </c>
      <c r="D116">
        <v>15.26</v>
      </c>
    </row>
    <row r="117" spans="1:4" x14ac:dyDescent="0.25">
      <c r="A117" t="str">
        <f t="shared" si="1"/>
        <v>334</v>
      </c>
      <c r="B117" t="s">
        <v>217</v>
      </c>
      <c r="C117">
        <v>4</v>
      </c>
      <c r="D117">
        <v>15.26</v>
      </c>
    </row>
    <row r="118" spans="1:4" x14ac:dyDescent="0.25">
      <c r="A118" t="str">
        <f t="shared" si="1"/>
        <v>347</v>
      </c>
      <c r="B118" t="s">
        <v>223</v>
      </c>
      <c r="C118">
        <v>4</v>
      </c>
      <c r="D118">
        <v>15.26</v>
      </c>
    </row>
    <row r="119" spans="1:4" x14ac:dyDescent="0.25">
      <c r="A119" t="str">
        <f t="shared" si="1"/>
        <v>350</v>
      </c>
      <c r="B119" t="s">
        <v>225</v>
      </c>
      <c r="C119">
        <v>8</v>
      </c>
      <c r="D119">
        <v>15.26</v>
      </c>
    </row>
    <row r="120" spans="1:4" x14ac:dyDescent="0.25">
      <c r="A120" t="str">
        <f t="shared" si="1"/>
        <v>SEA</v>
      </c>
      <c r="B120" t="s">
        <v>232</v>
      </c>
      <c r="C120">
        <v>10</v>
      </c>
      <c r="D120">
        <v>15.26</v>
      </c>
    </row>
    <row r="121" spans="1:4" x14ac:dyDescent="0.25">
      <c r="C121">
        <v>3</v>
      </c>
      <c r="D121">
        <v>15.26</v>
      </c>
    </row>
  </sheetData>
  <sortState ref="B2:C601">
    <sortCondition ref="B2:B601"/>
  </sortState>
  <pageMargins left="0.511811024" right="0.511811024" top="0.78740157499999996" bottom="0.78740157499999996" header="0.31496062000000002" footer="0.3149606200000000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opLeftCell="A29" workbookViewId="0">
      <selection activeCell="A42" sqref="A42"/>
    </sheetView>
  </sheetViews>
  <sheetFormatPr defaultRowHeight="15" x14ac:dyDescent="0.25"/>
  <cols>
    <col min="2" max="2" width="73.7109375" bestFit="1" customWidth="1"/>
    <col min="3" max="3" width="20.85546875" customWidth="1"/>
    <col min="4" max="4" width="19.42578125" customWidth="1"/>
  </cols>
  <sheetData>
    <row r="1" spans="1:4" x14ac:dyDescent="0.25">
      <c r="A1" t="s">
        <v>230</v>
      </c>
      <c r="B1" t="s">
        <v>57</v>
      </c>
      <c r="C1" t="s">
        <v>308</v>
      </c>
      <c r="D1" t="s">
        <v>229</v>
      </c>
    </row>
    <row r="2" spans="1:4" x14ac:dyDescent="0.25">
      <c r="A2" t="str">
        <f>MID(B2,8,3)</f>
        <v>001</v>
      </c>
      <c r="B2" t="s">
        <v>63</v>
      </c>
      <c r="C2">
        <v>1</v>
      </c>
      <c r="D2">
        <v>5.8</v>
      </c>
    </row>
    <row r="3" spans="1:4" x14ac:dyDescent="0.25">
      <c r="A3" t="str">
        <f t="shared" ref="A3:A45" si="0">MID(B3,8,3)</f>
        <v>017</v>
      </c>
      <c r="B3" t="s">
        <v>74</v>
      </c>
      <c r="C3">
        <v>1</v>
      </c>
      <c r="D3">
        <v>5.8</v>
      </c>
    </row>
    <row r="4" spans="1:4" x14ac:dyDescent="0.25">
      <c r="A4" t="str">
        <f t="shared" si="0"/>
        <v>044</v>
      </c>
      <c r="B4" t="s">
        <v>239</v>
      </c>
      <c r="C4">
        <v>1</v>
      </c>
      <c r="D4">
        <v>5.8</v>
      </c>
    </row>
    <row r="5" spans="1:4" x14ac:dyDescent="0.25">
      <c r="A5" t="str">
        <f t="shared" si="0"/>
        <v>045</v>
      </c>
      <c r="B5" t="s">
        <v>83</v>
      </c>
      <c r="C5">
        <v>4</v>
      </c>
      <c r="D5">
        <v>5.8</v>
      </c>
    </row>
    <row r="6" spans="1:4" x14ac:dyDescent="0.25">
      <c r="A6" t="str">
        <f t="shared" si="0"/>
        <v>080</v>
      </c>
      <c r="B6" t="s">
        <v>248</v>
      </c>
      <c r="C6">
        <v>4</v>
      </c>
      <c r="D6">
        <v>5.8</v>
      </c>
    </row>
    <row r="7" spans="1:4" x14ac:dyDescent="0.25">
      <c r="A7" t="str">
        <f t="shared" si="0"/>
        <v>085</v>
      </c>
      <c r="B7" t="s">
        <v>251</v>
      </c>
      <c r="C7">
        <v>2</v>
      </c>
      <c r="D7">
        <v>5.8</v>
      </c>
    </row>
    <row r="8" spans="1:4" x14ac:dyDescent="0.25">
      <c r="A8" t="str">
        <f t="shared" si="0"/>
        <v>087</v>
      </c>
      <c r="B8" t="s">
        <v>252</v>
      </c>
      <c r="C8">
        <v>3</v>
      </c>
      <c r="D8">
        <v>5.8</v>
      </c>
    </row>
    <row r="9" spans="1:4" x14ac:dyDescent="0.25">
      <c r="A9" t="str">
        <f t="shared" si="0"/>
        <v>103</v>
      </c>
      <c r="B9" t="s">
        <v>104</v>
      </c>
      <c r="C9">
        <v>4</v>
      </c>
      <c r="D9">
        <v>5.8</v>
      </c>
    </row>
    <row r="10" spans="1:4" x14ac:dyDescent="0.25">
      <c r="A10" t="str">
        <f t="shared" si="0"/>
        <v>108</v>
      </c>
      <c r="B10" t="s">
        <v>106</v>
      </c>
      <c r="C10">
        <v>2</v>
      </c>
      <c r="D10">
        <v>5.8</v>
      </c>
    </row>
    <row r="11" spans="1:4" x14ac:dyDescent="0.25">
      <c r="A11" t="str">
        <f t="shared" si="0"/>
        <v>110</v>
      </c>
      <c r="B11" t="s">
        <v>108</v>
      </c>
      <c r="C11">
        <v>1</v>
      </c>
      <c r="D11">
        <v>5.8</v>
      </c>
    </row>
    <row r="12" spans="1:4" x14ac:dyDescent="0.25">
      <c r="A12" t="str">
        <f t="shared" si="0"/>
        <v>125</v>
      </c>
      <c r="B12" t="s">
        <v>115</v>
      </c>
      <c r="C12">
        <v>1</v>
      </c>
      <c r="D12">
        <v>5.8</v>
      </c>
    </row>
    <row r="13" spans="1:4" x14ac:dyDescent="0.25">
      <c r="A13" t="str">
        <f t="shared" si="0"/>
        <v>132</v>
      </c>
      <c r="B13" t="s">
        <v>119</v>
      </c>
      <c r="C13">
        <v>2</v>
      </c>
      <c r="D13">
        <v>5.8</v>
      </c>
    </row>
    <row r="14" spans="1:4" x14ac:dyDescent="0.25">
      <c r="A14" t="str">
        <f t="shared" si="0"/>
        <v>135</v>
      </c>
      <c r="B14" t="s">
        <v>263</v>
      </c>
      <c r="C14">
        <v>4</v>
      </c>
      <c r="D14">
        <v>5.8</v>
      </c>
    </row>
    <row r="15" spans="1:4" x14ac:dyDescent="0.25">
      <c r="A15" t="str">
        <f t="shared" si="0"/>
        <v>139</v>
      </c>
      <c r="B15" t="s">
        <v>123</v>
      </c>
      <c r="C15">
        <v>1</v>
      </c>
      <c r="D15">
        <v>5.8</v>
      </c>
    </row>
    <row r="16" spans="1:4" x14ac:dyDescent="0.25">
      <c r="A16" t="str">
        <f t="shared" si="0"/>
        <v>141</v>
      </c>
      <c r="B16" t="s">
        <v>265</v>
      </c>
      <c r="C16">
        <v>2</v>
      </c>
      <c r="D16">
        <v>5.8</v>
      </c>
    </row>
    <row r="17" spans="1:4" x14ac:dyDescent="0.25">
      <c r="A17" t="str">
        <f t="shared" si="0"/>
        <v>153</v>
      </c>
      <c r="B17" t="s">
        <v>268</v>
      </c>
      <c r="C17">
        <v>1</v>
      </c>
      <c r="D17">
        <v>5.8</v>
      </c>
    </row>
    <row r="18" spans="1:4" x14ac:dyDescent="0.25">
      <c r="A18" t="str">
        <f t="shared" si="0"/>
        <v>161</v>
      </c>
      <c r="B18" t="s">
        <v>131</v>
      </c>
      <c r="C18">
        <v>2</v>
      </c>
      <c r="D18">
        <v>5.8</v>
      </c>
    </row>
    <row r="19" spans="1:4" x14ac:dyDescent="0.25">
      <c r="A19" t="str">
        <f t="shared" si="0"/>
        <v>167</v>
      </c>
      <c r="B19" t="s">
        <v>136</v>
      </c>
      <c r="C19">
        <v>7</v>
      </c>
      <c r="D19">
        <v>5.8</v>
      </c>
    </row>
    <row r="20" spans="1:4" x14ac:dyDescent="0.25">
      <c r="A20" t="str">
        <f t="shared" si="0"/>
        <v>168</v>
      </c>
      <c r="B20" t="s">
        <v>137</v>
      </c>
      <c r="C20">
        <v>40</v>
      </c>
      <c r="D20">
        <v>5.8</v>
      </c>
    </row>
    <row r="21" spans="1:4" x14ac:dyDescent="0.25">
      <c r="A21" t="str">
        <f t="shared" si="0"/>
        <v>181</v>
      </c>
      <c r="B21" t="s">
        <v>143</v>
      </c>
      <c r="C21">
        <v>2</v>
      </c>
      <c r="D21">
        <v>5.8</v>
      </c>
    </row>
    <row r="22" spans="1:4" x14ac:dyDescent="0.25">
      <c r="A22" t="str">
        <f t="shared" si="0"/>
        <v>187</v>
      </c>
      <c r="B22" t="s">
        <v>277</v>
      </c>
      <c r="C22">
        <v>1</v>
      </c>
      <c r="D22">
        <v>5.8</v>
      </c>
    </row>
    <row r="23" spans="1:4" x14ac:dyDescent="0.25">
      <c r="A23" t="str">
        <f t="shared" si="0"/>
        <v>213</v>
      </c>
      <c r="B23" t="s">
        <v>160</v>
      </c>
      <c r="C23">
        <v>1</v>
      </c>
      <c r="D23">
        <v>5.8</v>
      </c>
    </row>
    <row r="24" spans="1:4" x14ac:dyDescent="0.25">
      <c r="A24" t="str">
        <f t="shared" si="0"/>
        <v>218</v>
      </c>
      <c r="B24" t="s">
        <v>163</v>
      </c>
      <c r="C24">
        <v>1</v>
      </c>
      <c r="D24">
        <v>5.8</v>
      </c>
    </row>
    <row r="25" spans="1:4" x14ac:dyDescent="0.25">
      <c r="A25" t="str">
        <f t="shared" si="0"/>
        <v>224</v>
      </c>
      <c r="B25" t="s">
        <v>283</v>
      </c>
      <c r="C25">
        <v>3</v>
      </c>
      <c r="D25">
        <v>5.8</v>
      </c>
    </row>
    <row r="26" spans="1:4" x14ac:dyDescent="0.25">
      <c r="A26" t="str">
        <f t="shared" si="0"/>
        <v>235</v>
      </c>
      <c r="B26" t="s">
        <v>285</v>
      </c>
      <c r="C26">
        <v>1</v>
      </c>
      <c r="D26">
        <v>5.8</v>
      </c>
    </row>
    <row r="27" spans="1:4" x14ac:dyDescent="0.25">
      <c r="A27" t="str">
        <f t="shared" si="0"/>
        <v>240</v>
      </c>
      <c r="B27" t="s">
        <v>174</v>
      </c>
      <c r="C27">
        <v>2</v>
      </c>
      <c r="D27">
        <v>5.8</v>
      </c>
    </row>
    <row r="28" spans="1:4" x14ac:dyDescent="0.25">
      <c r="A28" t="str">
        <f t="shared" si="0"/>
        <v>250</v>
      </c>
      <c r="B28" t="s">
        <v>182</v>
      </c>
      <c r="C28">
        <v>2</v>
      </c>
      <c r="D28">
        <v>5.8</v>
      </c>
    </row>
    <row r="29" spans="1:4" x14ac:dyDescent="0.25">
      <c r="A29" t="str">
        <f t="shared" si="0"/>
        <v>253</v>
      </c>
      <c r="B29" t="s">
        <v>185</v>
      </c>
      <c r="C29">
        <v>1</v>
      </c>
      <c r="D29">
        <v>5.8</v>
      </c>
    </row>
    <row r="30" spans="1:4" x14ac:dyDescent="0.25">
      <c r="A30" t="str">
        <f t="shared" si="0"/>
        <v>258</v>
      </c>
      <c r="B30" t="s">
        <v>187</v>
      </c>
      <c r="C30">
        <v>6</v>
      </c>
      <c r="D30">
        <v>5.8</v>
      </c>
    </row>
    <row r="31" spans="1:4" x14ac:dyDescent="0.25">
      <c r="A31" t="str">
        <f t="shared" si="0"/>
        <v>267</v>
      </c>
      <c r="B31" t="s">
        <v>192</v>
      </c>
      <c r="C31">
        <v>1</v>
      </c>
      <c r="D31">
        <v>5.8</v>
      </c>
    </row>
    <row r="32" spans="1:4" x14ac:dyDescent="0.25">
      <c r="A32" t="str">
        <f t="shared" si="0"/>
        <v>269</v>
      </c>
      <c r="B32" t="s">
        <v>193</v>
      </c>
      <c r="C32">
        <v>5</v>
      </c>
      <c r="D32">
        <v>5.8</v>
      </c>
    </row>
    <row r="33" spans="1:4" x14ac:dyDescent="0.25">
      <c r="A33" t="str">
        <f t="shared" si="0"/>
        <v>278</v>
      </c>
      <c r="B33" t="s">
        <v>196</v>
      </c>
      <c r="C33">
        <v>7</v>
      </c>
      <c r="D33">
        <v>5.8</v>
      </c>
    </row>
    <row r="34" spans="1:4" x14ac:dyDescent="0.25">
      <c r="A34" t="str">
        <f t="shared" si="0"/>
        <v>286</v>
      </c>
      <c r="B34" t="s">
        <v>201</v>
      </c>
      <c r="C34">
        <v>7</v>
      </c>
      <c r="D34">
        <v>5.8</v>
      </c>
    </row>
    <row r="35" spans="1:4" x14ac:dyDescent="0.25">
      <c r="A35" t="str">
        <f t="shared" si="0"/>
        <v>291</v>
      </c>
      <c r="B35" t="s">
        <v>202</v>
      </c>
      <c r="C35">
        <v>2</v>
      </c>
      <c r="D35">
        <v>5.8</v>
      </c>
    </row>
    <row r="36" spans="1:4" x14ac:dyDescent="0.25">
      <c r="A36" t="str">
        <f t="shared" si="0"/>
        <v>293</v>
      </c>
      <c r="B36" t="s">
        <v>203</v>
      </c>
      <c r="C36">
        <v>2</v>
      </c>
      <c r="D36">
        <v>5.8</v>
      </c>
    </row>
    <row r="37" spans="1:4" x14ac:dyDescent="0.25">
      <c r="A37" t="str">
        <f t="shared" si="0"/>
        <v>296</v>
      </c>
      <c r="B37" t="s">
        <v>205</v>
      </c>
      <c r="C37">
        <v>3</v>
      </c>
      <c r="D37">
        <v>5.8</v>
      </c>
    </row>
    <row r="38" spans="1:4" x14ac:dyDescent="0.25">
      <c r="A38" t="str">
        <f t="shared" si="0"/>
        <v>302</v>
      </c>
      <c r="B38" t="s">
        <v>207</v>
      </c>
      <c r="C38">
        <v>2</v>
      </c>
      <c r="D38">
        <v>5.8</v>
      </c>
    </row>
    <row r="39" spans="1:4" x14ac:dyDescent="0.25">
      <c r="A39" t="str">
        <f t="shared" si="0"/>
        <v>SEC</v>
      </c>
      <c r="B39" t="s">
        <v>337</v>
      </c>
      <c r="C39">
        <v>2</v>
      </c>
      <c r="D39">
        <v>5.8</v>
      </c>
    </row>
    <row r="40" spans="1:4" x14ac:dyDescent="0.25">
      <c r="A40" t="str">
        <f t="shared" si="0"/>
        <v>[SC</v>
      </c>
      <c r="B40" t="s">
        <v>60</v>
      </c>
      <c r="C40">
        <v>15</v>
      </c>
      <c r="D40">
        <v>5.8</v>
      </c>
    </row>
    <row r="41" spans="1:4" x14ac:dyDescent="0.25">
      <c r="A41" t="str">
        <f t="shared" si="0"/>
        <v>SEÇ</v>
      </c>
      <c r="B41" t="s">
        <v>62</v>
      </c>
      <c r="C41">
        <v>24</v>
      </c>
      <c r="D41">
        <v>5.8</v>
      </c>
    </row>
    <row r="42" spans="1:4" x14ac:dyDescent="0.25">
      <c r="A42" t="str">
        <f t="shared" si="0"/>
        <v>CAE</v>
      </c>
      <c r="B42" t="s">
        <v>58</v>
      </c>
      <c r="C42">
        <v>12</v>
      </c>
      <c r="D42">
        <v>5.8</v>
      </c>
    </row>
    <row r="43" spans="1:4" x14ac:dyDescent="0.25">
      <c r="A43" t="str">
        <f t="shared" si="0"/>
        <v>SEA</v>
      </c>
      <c r="B43" t="s">
        <v>61</v>
      </c>
      <c r="C43">
        <v>20</v>
      </c>
      <c r="D43">
        <v>5.8</v>
      </c>
    </row>
    <row r="44" spans="1:4" x14ac:dyDescent="0.25">
      <c r="A44" t="str">
        <f t="shared" si="0"/>
        <v>350</v>
      </c>
      <c r="B44" t="s">
        <v>225</v>
      </c>
      <c r="C44">
        <v>4</v>
      </c>
      <c r="D44">
        <v>5.8</v>
      </c>
    </row>
    <row r="45" spans="1:4" x14ac:dyDescent="0.25">
      <c r="A45" t="str">
        <f t="shared" si="0"/>
        <v>SEA</v>
      </c>
      <c r="B45" t="s">
        <v>232</v>
      </c>
      <c r="C45">
        <v>70</v>
      </c>
      <c r="D45">
        <v>5.8</v>
      </c>
    </row>
  </sheetData>
  <sortState ref="B2:C220">
    <sortCondition ref="B2:B220"/>
  </sortState>
  <pageMargins left="0.511811024" right="0.511811024" top="0.78740157499999996" bottom="0.78740157499999996" header="0.31496062000000002" footer="0.3149606200000000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0"/>
  <sheetViews>
    <sheetView topLeftCell="A41" workbookViewId="0">
      <selection activeCell="A42" sqref="A42"/>
    </sheetView>
  </sheetViews>
  <sheetFormatPr defaultRowHeight="15" x14ac:dyDescent="0.25"/>
  <cols>
    <col min="2" max="2" width="73.7109375" bestFit="1" customWidth="1"/>
    <col min="3" max="3" width="19.140625" customWidth="1"/>
    <col min="4" max="4" width="20.42578125" customWidth="1"/>
  </cols>
  <sheetData>
    <row r="1" spans="1:4" x14ac:dyDescent="0.25">
      <c r="A1" t="s">
        <v>230</v>
      </c>
      <c r="B1" t="s">
        <v>57</v>
      </c>
      <c r="C1" t="s">
        <v>365</v>
      </c>
      <c r="D1" t="s">
        <v>229</v>
      </c>
    </row>
    <row r="2" spans="1:4" x14ac:dyDescent="0.25">
      <c r="A2" t="str">
        <f>MID(B2,8,3)</f>
        <v>002</v>
      </c>
      <c r="B2" t="s">
        <v>64</v>
      </c>
      <c r="C2">
        <v>3</v>
      </c>
      <c r="D2">
        <v>5.69</v>
      </c>
    </row>
    <row r="3" spans="1:4" x14ac:dyDescent="0.25">
      <c r="A3" t="str">
        <f t="shared" ref="A3:A60" si="0">MID(B3,8,3)</f>
        <v>004</v>
      </c>
      <c r="B3" t="s">
        <v>66</v>
      </c>
      <c r="C3">
        <v>2</v>
      </c>
      <c r="D3">
        <v>5.69</v>
      </c>
    </row>
    <row r="4" spans="1:4" x14ac:dyDescent="0.25">
      <c r="A4" t="str">
        <f t="shared" si="0"/>
        <v>007</v>
      </c>
      <c r="B4" t="s">
        <v>234</v>
      </c>
      <c r="C4">
        <v>4</v>
      </c>
      <c r="D4">
        <v>5.69</v>
      </c>
    </row>
    <row r="5" spans="1:4" x14ac:dyDescent="0.25">
      <c r="A5" t="str">
        <f t="shared" si="0"/>
        <v>012</v>
      </c>
      <c r="B5" t="s">
        <v>236</v>
      </c>
      <c r="C5">
        <v>1</v>
      </c>
      <c r="D5">
        <v>5.69</v>
      </c>
    </row>
    <row r="6" spans="1:4" x14ac:dyDescent="0.25">
      <c r="A6" t="str">
        <f t="shared" si="0"/>
        <v>013</v>
      </c>
      <c r="B6" t="s">
        <v>70</v>
      </c>
      <c r="C6">
        <v>1</v>
      </c>
      <c r="D6">
        <v>5.69</v>
      </c>
    </row>
    <row r="7" spans="1:4" x14ac:dyDescent="0.25">
      <c r="A7" t="str">
        <f t="shared" si="0"/>
        <v>014</v>
      </c>
      <c r="B7" t="s">
        <v>71</v>
      </c>
      <c r="C7">
        <v>3</v>
      </c>
      <c r="D7">
        <v>5.69</v>
      </c>
    </row>
    <row r="8" spans="1:4" x14ac:dyDescent="0.25">
      <c r="A8" t="str">
        <f t="shared" si="0"/>
        <v>017</v>
      </c>
      <c r="B8" t="s">
        <v>74</v>
      </c>
      <c r="C8">
        <v>2</v>
      </c>
      <c r="D8">
        <v>5.69</v>
      </c>
    </row>
    <row r="9" spans="1:4" x14ac:dyDescent="0.25">
      <c r="A9" t="str">
        <f t="shared" si="0"/>
        <v>046</v>
      </c>
      <c r="B9" t="s">
        <v>330</v>
      </c>
      <c r="C9">
        <v>3</v>
      </c>
      <c r="D9">
        <v>5.69</v>
      </c>
    </row>
    <row r="10" spans="1:4" x14ac:dyDescent="0.25">
      <c r="A10" t="str">
        <f t="shared" si="0"/>
        <v>051</v>
      </c>
      <c r="B10" t="s">
        <v>86</v>
      </c>
      <c r="C10">
        <v>1</v>
      </c>
      <c r="D10">
        <v>5.69</v>
      </c>
    </row>
    <row r="11" spans="1:4" x14ac:dyDescent="0.25">
      <c r="A11" t="str">
        <f t="shared" si="0"/>
        <v>061</v>
      </c>
      <c r="B11" t="s">
        <v>90</v>
      </c>
      <c r="C11">
        <v>3</v>
      </c>
      <c r="D11">
        <v>5.69</v>
      </c>
    </row>
    <row r="12" spans="1:4" x14ac:dyDescent="0.25">
      <c r="A12" t="str">
        <f t="shared" si="0"/>
        <v>070</v>
      </c>
      <c r="B12" t="s">
        <v>94</v>
      </c>
      <c r="C12">
        <v>3</v>
      </c>
      <c r="D12">
        <v>5.69</v>
      </c>
    </row>
    <row r="13" spans="1:4" x14ac:dyDescent="0.25">
      <c r="A13" t="str">
        <f t="shared" si="0"/>
        <v>077</v>
      </c>
      <c r="B13" t="s">
        <v>96</v>
      </c>
      <c r="C13">
        <v>3</v>
      </c>
      <c r="D13">
        <v>5.69</v>
      </c>
    </row>
    <row r="14" spans="1:4" x14ac:dyDescent="0.25">
      <c r="A14" t="str">
        <f t="shared" si="0"/>
        <v>085</v>
      </c>
      <c r="B14" t="s">
        <v>251</v>
      </c>
      <c r="C14">
        <v>3</v>
      </c>
      <c r="D14">
        <v>5.69</v>
      </c>
    </row>
    <row r="15" spans="1:4" x14ac:dyDescent="0.25">
      <c r="A15" t="str">
        <f t="shared" si="0"/>
        <v>097</v>
      </c>
      <c r="B15" t="s">
        <v>101</v>
      </c>
      <c r="C15">
        <v>1</v>
      </c>
      <c r="D15">
        <v>5.69</v>
      </c>
    </row>
    <row r="16" spans="1:4" x14ac:dyDescent="0.25">
      <c r="A16" t="str">
        <f t="shared" si="0"/>
        <v>103</v>
      </c>
      <c r="B16" t="s">
        <v>104</v>
      </c>
      <c r="C16">
        <v>11</v>
      </c>
      <c r="D16">
        <v>5.69</v>
      </c>
    </row>
    <row r="17" spans="1:4" x14ac:dyDescent="0.25">
      <c r="A17" t="str">
        <f t="shared" si="0"/>
        <v>108</v>
      </c>
      <c r="B17" t="s">
        <v>106</v>
      </c>
      <c r="C17">
        <v>1</v>
      </c>
      <c r="D17">
        <v>5.69</v>
      </c>
    </row>
    <row r="18" spans="1:4" x14ac:dyDescent="0.25">
      <c r="A18" t="str">
        <f t="shared" si="0"/>
        <v>110</v>
      </c>
      <c r="B18" t="s">
        <v>108</v>
      </c>
      <c r="C18">
        <v>3</v>
      </c>
      <c r="D18">
        <v>5.69</v>
      </c>
    </row>
    <row r="19" spans="1:4" x14ac:dyDescent="0.25">
      <c r="A19" t="str">
        <f t="shared" si="0"/>
        <v>117</v>
      </c>
      <c r="B19" t="s">
        <v>113</v>
      </c>
      <c r="C19">
        <v>5</v>
      </c>
      <c r="D19">
        <v>5.69</v>
      </c>
    </row>
    <row r="20" spans="1:4" x14ac:dyDescent="0.25">
      <c r="A20" t="str">
        <f t="shared" si="0"/>
        <v>118</v>
      </c>
      <c r="B20" t="s">
        <v>114</v>
      </c>
      <c r="C20">
        <v>2</v>
      </c>
      <c r="D20">
        <v>5.69</v>
      </c>
    </row>
    <row r="21" spans="1:4" x14ac:dyDescent="0.25">
      <c r="A21" t="str">
        <f t="shared" si="0"/>
        <v>127</v>
      </c>
      <c r="B21" t="s">
        <v>116</v>
      </c>
      <c r="C21">
        <v>7</v>
      </c>
      <c r="D21">
        <v>5.69</v>
      </c>
    </row>
    <row r="22" spans="1:4" x14ac:dyDescent="0.25">
      <c r="A22" t="str">
        <f t="shared" si="0"/>
        <v>132</v>
      </c>
      <c r="B22" t="s">
        <v>119</v>
      </c>
      <c r="C22">
        <v>8</v>
      </c>
      <c r="D22">
        <v>5.69</v>
      </c>
    </row>
    <row r="23" spans="1:4" x14ac:dyDescent="0.25">
      <c r="A23" t="str">
        <f t="shared" si="0"/>
        <v>134</v>
      </c>
      <c r="B23" t="s">
        <v>121</v>
      </c>
      <c r="C23">
        <v>5</v>
      </c>
      <c r="D23">
        <v>5.69</v>
      </c>
    </row>
    <row r="24" spans="1:4" x14ac:dyDescent="0.25">
      <c r="A24" t="str">
        <f t="shared" si="0"/>
        <v>139</v>
      </c>
      <c r="B24" t="s">
        <v>123</v>
      </c>
      <c r="C24">
        <v>2</v>
      </c>
      <c r="D24">
        <v>5.69</v>
      </c>
    </row>
    <row r="25" spans="1:4" x14ac:dyDescent="0.25">
      <c r="A25" t="str">
        <f t="shared" si="0"/>
        <v>141</v>
      </c>
      <c r="B25" t="s">
        <v>265</v>
      </c>
      <c r="C25">
        <v>2</v>
      </c>
      <c r="D25">
        <v>5.69</v>
      </c>
    </row>
    <row r="26" spans="1:4" x14ac:dyDescent="0.25">
      <c r="A26" t="str">
        <f t="shared" si="0"/>
        <v>143</v>
      </c>
      <c r="B26" t="s">
        <v>266</v>
      </c>
      <c r="C26">
        <v>5</v>
      </c>
      <c r="D26">
        <v>5.69</v>
      </c>
    </row>
    <row r="27" spans="1:4" x14ac:dyDescent="0.25">
      <c r="A27" t="str">
        <f t="shared" si="0"/>
        <v>148</v>
      </c>
      <c r="B27" t="s">
        <v>127</v>
      </c>
      <c r="C27">
        <v>3</v>
      </c>
      <c r="D27">
        <v>5.69</v>
      </c>
    </row>
    <row r="28" spans="1:4" x14ac:dyDescent="0.25">
      <c r="A28" t="str">
        <f t="shared" si="0"/>
        <v>150</v>
      </c>
      <c r="B28" t="s">
        <v>128</v>
      </c>
      <c r="C28">
        <v>4</v>
      </c>
      <c r="D28">
        <v>5.69</v>
      </c>
    </row>
    <row r="29" spans="1:4" x14ac:dyDescent="0.25">
      <c r="A29" t="str">
        <f t="shared" si="0"/>
        <v>159</v>
      </c>
      <c r="B29" t="s">
        <v>321</v>
      </c>
      <c r="C29">
        <v>9</v>
      </c>
      <c r="D29">
        <v>5.69</v>
      </c>
    </row>
    <row r="30" spans="1:4" x14ac:dyDescent="0.25">
      <c r="A30" t="str">
        <f t="shared" si="0"/>
        <v>161</v>
      </c>
      <c r="B30" t="s">
        <v>131</v>
      </c>
      <c r="C30">
        <v>5</v>
      </c>
      <c r="D30">
        <v>5.69</v>
      </c>
    </row>
    <row r="31" spans="1:4" x14ac:dyDescent="0.25">
      <c r="A31" t="str">
        <f t="shared" si="0"/>
        <v>167</v>
      </c>
      <c r="B31" t="s">
        <v>136</v>
      </c>
      <c r="C31">
        <v>3</v>
      </c>
      <c r="D31">
        <v>5.69</v>
      </c>
    </row>
    <row r="32" spans="1:4" x14ac:dyDescent="0.25">
      <c r="A32" t="str">
        <f t="shared" si="0"/>
        <v>168</v>
      </c>
      <c r="B32" t="s">
        <v>137</v>
      </c>
      <c r="C32">
        <v>50</v>
      </c>
      <c r="D32">
        <v>5.69</v>
      </c>
    </row>
    <row r="33" spans="1:4" x14ac:dyDescent="0.25">
      <c r="A33" t="str">
        <f t="shared" si="0"/>
        <v>184</v>
      </c>
      <c r="B33" t="s">
        <v>145</v>
      </c>
      <c r="C33">
        <v>4</v>
      </c>
      <c r="D33">
        <v>5.69</v>
      </c>
    </row>
    <row r="34" spans="1:4" x14ac:dyDescent="0.25">
      <c r="A34" t="str">
        <f t="shared" si="0"/>
        <v>208</v>
      </c>
      <c r="B34" t="s">
        <v>156</v>
      </c>
      <c r="C34">
        <v>2</v>
      </c>
      <c r="D34">
        <v>5.69</v>
      </c>
    </row>
    <row r="35" spans="1:4" x14ac:dyDescent="0.25">
      <c r="A35" t="str">
        <f t="shared" si="0"/>
        <v>209</v>
      </c>
      <c r="B35" t="s">
        <v>157</v>
      </c>
      <c r="C35">
        <v>8</v>
      </c>
      <c r="D35">
        <v>5.69</v>
      </c>
    </row>
    <row r="36" spans="1:4" x14ac:dyDescent="0.25">
      <c r="A36" t="str">
        <f t="shared" si="0"/>
        <v>216</v>
      </c>
      <c r="B36" t="s">
        <v>162</v>
      </c>
      <c r="C36">
        <v>2</v>
      </c>
      <c r="D36">
        <v>5.69</v>
      </c>
    </row>
    <row r="37" spans="1:4" x14ac:dyDescent="0.25">
      <c r="A37" t="str">
        <f t="shared" si="0"/>
        <v>218</v>
      </c>
      <c r="B37" t="s">
        <v>163</v>
      </c>
      <c r="C37">
        <v>2</v>
      </c>
      <c r="D37">
        <v>5.69</v>
      </c>
    </row>
    <row r="38" spans="1:4" x14ac:dyDescent="0.25">
      <c r="A38" t="str">
        <f t="shared" si="0"/>
        <v>222</v>
      </c>
      <c r="B38" t="s">
        <v>323</v>
      </c>
      <c r="C38">
        <v>7</v>
      </c>
      <c r="D38">
        <v>5.69</v>
      </c>
    </row>
    <row r="39" spans="1:4" x14ac:dyDescent="0.25">
      <c r="A39" t="str">
        <f t="shared" si="0"/>
        <v>239</v>
      </c>
      <c r="B39" t="s">
        <v>173</v>
      </c>
      <c r="C39">
        <v>2</v>
      </c>
      <c r="D39">
        <v>5.69</v>
      </c>
    </row>
    <row r="40" spans="1:4" x14ac:dyDescent="0.25">
      <c r="A40" t="str">
        <f t="shared" si="0"/>
        <v>240</v>
      </c>
      <c r="B40" t="s">
        <v>174</v>
      </c>
      <c r="C40">
        <v>10</v>
      </c>
      <c r="D40">
        <v>5.69</v>
      </c>
    </row>
    <row r="41" spans="1:4" x14ac:dyDescent="0.25">
      <c r="A41" t="str">
        <f t="shared" si="0"/>
        <v>250</v>
      </c>
      <c r="B41" t="s">
        <v>182</v>
      </c>
      <c r="C41">
        <v>2</v>
      </c>
      <c r="D41">
        <v>5.69</v>
      </c>
    </row>
    <row r="42" spans="1:4" x14ac:dyDescent="0.25">
      <c r="A42" t="str">
        <f t="shared" si="0"/>
        <v>251</v>
      </c>
      <c r="B42" t="s">
        <v>183</v>
      </c>
      <c r="C42">
        <v>2</v>
      </c>
      <c r="D42">
        <v>5.69</v>
      </c>
    </row>
    <row r="43" spans="1:4" x14ac:dyDescent="0.25">
      <c r="A43" t="str">
        <f t="shared" si="0"/>
        <v>258</v>
      </c>
      <c r="B43" t="s">
        <v>187</v>
      </c>
      <c r="C43">
        <v>2</v>
      </c>
      <c r="D43">
        <v>5.69</v>
      </c>
    </row>
    <row r="44" spans="1:4" x14ac:dyDescent="0.25">
      <c r="A44" t="str">
        <f t="shared" si="0"/>
        <v>267</v>
      </c>
      <c r="B44" t="s">
        <v>192</v>
      </c>
      <c r="C44">
        <v>1</v>
      </c>
      <c r="D44">
        <v>5.69</v>
      </c>
    </row>
    <row r="45" spans="1:4" x14ac:dyDescent="0.25">
      <c r="A45" t="str">
        <f t="shared" si="0"/>
        <v>278</v>
      </c>
      <c r="B45" t="s">
        <v>196</v>
      </c>
      <c r="C45">
        <v>17</v>
      </c>
      <c r="D45">
        <v>5.69</v>
      </c>
    </row>
    <row r="46" spans="1:4" x14ac:dyDescent="0.25">
      <c r="A46" t="str">
        <f t="shared" si="0"/>
        <v>281</v>
      </c>
      <c r="B46" t="s">
        <v>198</v>
      </c>
      <c r="C46">
        <v>12</v>
      </c>
      <c r="D46">
        <v>5.69</v>
      </c>
    </row>
    <row r="47" spans="1:4" x14ac:dyDescent="0.25">
      <c r="A47" t="str">
        <f t="shared" si="0"/>
        <v>282</v>
      </c>
      <c r="B47" t="s">
        <v>199</v>
      </c>
      <c r="C47">
        <v>1</v>
      </c>
      <c r="D47">
        <v>5.69</v>
      </c>
    </row>
    <row r="48" spans="1:4" x14ac:dyDescent="0.25">
      <c r="A48" t="str">
        <f t="shared" si="0"/>
        <v>291</v>
      </c>
      <c r="B48" t="s">
        <v>202</v>
      </c>
      <c r="C48">
        <v>1</v>
      </c>
      <c r="D48">
        <v>5.69</v>
      </c>
    </row>
    <row r="49" spans="1:4" x14ac:dyDescent="0.25">
      <c r="A49" t="str">
        <f t="shared" si="0"/>
        <v>296</v>
      </c>
      <c r="B49" t="s">
        <v>205</v>
      </c>
      <c r="C49">
        <v>7</v>
      </c>
      <c r="D49">
        <v>5.69</v>
      </c>
    </row>
    <row r="50" spans="1:4" x14ac:dyDescent="0.25">
      <c r="A50" t="str">
        <f t="shared" si="0"/>
        <v>300</v>
      </c>
      <c r="B50" t="s">
        <v>206</v>
      </c>
      <c r="C50">
        <v>2</v>
      </c>
      <c r="D50">
        <v>5.69</v>
      </c>
    </row>
    <row r="51" spans="1:4" x14ac:dyDescent="0.25">
      <c r="A51" t="str">
        <f t="shared" si="0"/>
        <v>302</v>
      </c>
      <c r="B51" t="s">
        <v>207</v>
      </c>
      <c r="C51">
        <v>2</v>
      </c>
      <c r="D51">
        <v>5.69</v>
      </c>
    </row>
    <row r="52" spans="1:4" x14ac:dyDescent="0.25">
      <c r="A52" t="str">
        <f t="shared" si="0"/>
        <v>308</v>
      </c>
      <c r="B52" t="s">
        <v>208</v>
      </c>
      <c r="C52">
        <v>1</v>
      </c>
      <c r="D52">
        <v>5.69</v>
      </c>
    </row>
    <row r="53" spans="1:4" x14ac:dyDescent="0.25">
      <c r="A53" t="str">
        <f t="shared" si="0"/>
        <v>[SC</v>
      </c>
      <c r="B53" t="s">
        <v>60</v>
      </c>
      <c r="C53">
        <v>86</v>
      </c>
      <c r="D53">
        <v>5.69</v>
      </c>
    </row>
    <row r="54" spans="1:4" x14ac:dyDescent="0.25">
      <c r="A54" t="str">
        <f t="shared" si="0"/>
        <v>SEÇ</v>
      </c>
      <c r="B54" t="s">
        <v>62</v>
      </c>
      <c r="C54">
        <v>291</v>
      </c>
      <c r="D54">
        <v>5.69</v>
      </c>
    </row>
    <row r="55" spans="1:4" x14ac:dyDescent="0.25">
      <c r="A55" t="str">
        <f t="shared" si="0"/>
        <v>CAE</v>
      </c>
      <c r="B55" t="s">
        <v>58</v>
      </c>
      <c r="C55">
        <v>12</v>
      </c>
      <c r="D55">
        <v>5.69</v>
      </c>
    </row>
    <row r="56" spans="1:4" x14ac:dyDescent="0.25">
      <c r="A56" t="str">
        <f t="shared" si="0"/>
        <v>SEA</v>
      </c>
      <c r="B56" t="s">
        <v>61</v>
      </c>
      <c r="C56">
        <v>150</v>
      </c>
      <c r="D56">
        <v>5.69</v>
      </c>
    </row>
    <row r="57" spans="1:4" x14ac:dyDescent="0.25">
      <c r="A57" t="str">
        <f t="shared" si="0"/>
        <v>336</v>
      </c>
      <c r="B57" t="s">
        <v>218</v>
      </c>
      <c r="C57">
        <v>2</v>
      </c>
      <c r="D57">
        <v>5.69</v>
      </c>
    </row>
    <row r="58" spans="1:4" x14ac:dyDescent="0.25">
      <c r="A58" t="str">
        <f t="shared" si="0"/>
        <v>339</v>
      </c>
      <c r="B58" t="s">
        <v>219</v>
      </c>
      <c r="C58">
        <v>5</v>
      </c>
      <c r="D58">
        <v>5.69</v>
      </c>
    </row>
    <row r="59" spans="1:4" x14ac:dyDescent="0.25">
      <c r="A59" t="str">
        <f t="shared" si="0"/>
        <v>350</v>
      </c>
      <c r="B59" t="s">
        <v>225</v>
      </c>
      <c r="C59">
        <v>5</v>
      </c>
      <c r="D59">
        <v>5.69</v>
      </c>
    </row>
    <row r="60" spans="1:4" x14ac:dyDescent="0.25">
      <c r="A60" t="str">
        <f t="shared" si="0"/>
        <v>SEA</v>
      </c>
      <c r="B60" t="s">
        <v>232</v>
      </c>
      <c r="C60">
        <v>171</v>
      </c>
      <c r="D60">
        <v>5.69</v>
      </c>
    </row>
  </sheetData>
  <sortState ref="B2:C296">
    <sortCondition ref="B2:B296"/>
  </sortState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60"/>
  <sheetViews>
    <sheetView workbookViewId="0">
      <selection activeCell="E61" sqref="E61"/>
    </sheetView>
  </sheetViews>
  <sheetFormatPr defaultRowHeight="15" x14ac:dyDescent="0.25"/>
  <cols>
    <col min="1" max="1" width="66.5703125" customWidth="1"/>
    <col min="2" max="2" width="28.42578125" customWidth="1"/>
    <col min="3" max="3" width="14.7109375" hidden="1" customWidth="1"/>
    <col min="4" max="4" width="15.85546875" hidden="1" customWidth="1"/>
    <col min="5" max="5" width="25.42578125" customWidth="1"/>
    <col min="6" max="6" width="12" hidden="1" customWidth="1"/>
    <col min="7" max="7" width="11.42578125" hidden="1" customWidth="1"/>
    <col min="8" max="8" width="15.42578125" customWidth="1"/>
    <col min="9" max="9" width="12.140625" hidden="1" customWidth="1"/>
    <col min="10" max="10" width="10.42578125" hidden="1" customWidth="1"/>
    <col min="11" max="11" width="18.5703125" customWidth="1"/>
    <col min="12" max="12" width="18.140625" hidden="1" customWidth="1"/>
    <col min="13" max="13" width="11.42578125" hidden="1" customWidth="1"/>
    <col min="14" max="14" width="24.5703125" customWidth="1"/>
    <col min="15" max="15" width="11.140625" hidden="1" customWidth="1"/>
    <col min="16" max="16" width="10.85546875" hidden="1" customWidth="1"/>
    <col min="17" max="17" width="16.140625" customWidth="1"/>
    <col min="18" max="18" width="11.42578125" hidden="1" customWidth="1"/>
    <col min="19" max="19" width="0" hidden="1" customWidth="1"/>
    <col min="20" max="20" width="15.28515625" customWidth="1"/>
    <col min="21" max="21" width="11.28515625" hidden="1" customWidth="1"/>
    <col min="22" max="22" width="0" hidden="1" customWidth="1"/>
    <col min="23" max="23" width="16.85546875" customWidth="1"/>
    <col min="24" max="24" width="12.42578125" hidden="1" customWidth="1"/>
    <col min="25" max="25" width="11.140625" hidden="1" customWidth="1"/>
    <col min="26" max="26" width="14.28515625" customWidth="1"/>
    <col min="27" max="27" width="12.42578125" hidden="1" customWidth="1"/>
    <col min="28" max="28" width="12.7109375" hidden="1" customWidth="1"/>
    <col min="29" max="29" width="15.5703125" customWidth="1"/>
    <col min="30" max="30" width="11" hidden="1" customWidth="1"/>
    <col min="31" max="31" width="10.5703125" hidden="1" customWidth="1"/>
    <col min="32" max="32" width="17.42578125" customWidth="1"/>
    <col min="33" max="33" width="12.85546875" hidden="1" customWidth="1"/>
    <col min="34" max="34" width="12.140625" hidden="1" customWidth="1"/>
    <col min="35" max="35" width="19" customWidth="1"/>
    <col min="36" max="36" width="13.85546875" hidden="1" customWidth="1"/>
    <col min="37" max="37" width="11" hidden="1" customWidth="1"/>
    <col min="38" max="38" width="15.140625" customWidth="1"/>
    <col min="39" max="39" width="13.28515625" hidden="1" customWidth="1"/>
    <col min="40" max="40" width="11.5703125" hidden="1" customWidth="1"/>
    <col min="41" max="41" width="16.5703125" customWidth="1"/>
    <col min="42" max="42" width="12.42578125" hidden="1" customWidth="1"/>
    <col min="43" max="43" width="12.5703125" hidden="1" customWidth="1"/>
    <col min="44" max="44" width="12.5703125" customWidth="1"/>
    <col min="45" max="45" width="12.5703125" hidden="1" customWidth="1"/>
    <col min="46" max="46" width="12.28515625" hidden="1" customWidth="1"/>
    <col min="47" max="47" width="12.85546875" customWidth="1"/>
    <col min="48" max="48" width="12.42578125" hidden="1" customWidth="1"/>
    <col min="49" max="49" width="11.28515625" hidden="1" customWidth="1"/>
    <col min="50" max="51" width="14.28515625" customWidth="1"/>
    <col min="52" max="52" width="13.7109375" customWidth="1"/>
    <col min="53" max="53" width="12.42578125" customWidth="1"/>
    <col min="54" max="54" width="14.7109375" customWidth="1"/>
    <col min="55" max="55" width="12.28515625" customWidth="1"/>
    <col min="56" max="56" width="16.28515625" customWidth="1"/>
  </cols>
  <sheetData>
    <row r="1" spans="1:56" ht="32.25" x14ac:dyDescent="0.5">
      <c r="A1" s="34" t="s">
        <v>474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</row>
    <row r="2" spans="1:56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</row>
    <row r="3" spans="1:56" ht="105" x14ac:dyDescent="0.25">
      <c r="A3" s="10" t="s">
        <v>382</v>
      </c>
      <c r="B3" s="11" t="s">
        <v>335</v>
      </c>
      <c r="C3" s="11" t="s">
        <v>227</v>
      </c>
      <c r="D3" s="11" t="s">
        <v>228</v>
      </c>
      <c r="E3" s="11" t="s">
        <v>336</v>
      </c>
      <c r="F3" s="11" t="s">
        <v>0</v>
      </c>
      <c r="G3" s="11" t="s">
        <v>3</v>
      </c>
      <c r="H3" s="11" t="s">
        <v>307</v>
      </c>
      <c r="I3" s="11" t="s">
        <v>0</v>
      </c>
      <c r="J3" s="11" t="s">
        <v>3</v>
      </c>
      <c r="K3" s="11" t="s">
        <v>333</v>
      </c>
      <c r="L3" s="11" t="s">
        <v>0</v>
      </c>
      <c r="M3" s="11" t="s">
        <v>3</v>
      </c>
      <c r="N3" s="11" t="s">
        <v>334</v>
      </c>
      <c r="O3" s="11" t="s">
        <v>0</v>
      </c>
      <c r="P3" s="11" t="s">
        <v>3</v>
      </c>
      <c r="Q3" s="11" t="s">
        <v>342</v>
      </c>
      <c r="R3" s="11" t="s">
        <v>0</v>
      </c>
      <c r="S3" s="11" t="s">
        <v>3</v>
      </c>
      <c r="T3" s="11" t="s">
        <v>350</v>
      </c>
      <c r="U3" s="11" t="s">
        <v>0</v>
      </c>
      <c r="V3" s="11" t="s">
        <v>3</v>
      </c>
      <c r="W3" s="11" t="s">
        <v>355</v>
      </c>
      <c r="X3" s="11" t="s">
        <v>0</v>
      </c>
      <c r="Y3" s="11" t="s">
        <v>3</v>
      </c>
      <c r="Z3" s="11" t="s">
        <v>357</v>
      </c>
      <c r="AA3" s="11" t="s">
        <v>0</v>
      </c>
      <c r="AB3" s="11" t="s">
        <v>3</v>
      </c>
      <c r="AC3" s="11" t="s">
        <v>359</v>
      </c>
      <c r="AD3" s="11" t="s">
        <v>0</v>
      </c>
      <c r="AE3" s="11" t="s">
        <v>3</v>
      </c>
      <c r="AF3" s="11" t="s">
        <v>360</v>
      </c>
      <c r="AG3" s="11" t="s">
        <v>0</v>
      </c>
      <c r="AH3" s="11" t="s">
        <v>3</v>
      </c>
      <c r="AI3" s="11" t="s">
        <v>384</v>
      </c>
      <c r="AJ3" s="11" t="s">
        <v>0</v>
      </c>
      <c r="AK3" s="11" t="s">
        <v>3</v>
      </c>
      <c r="AL3" s="11" t="s">
        <v>385</v>
      </c>
      <c r="AM3" s="11" t="s">
        <v>0</v>
      </c>
      <c r="AN3" s="11" t="s">
        <v>3</v>
      </c>
      <c r="AO3" s="11" t="s">
        <v>386</v>
      </c>
      <c r="AP3" s="11" t="s">
        <v>0</v>
      </c>
      <c r="AQ3" s="11" t="s">
        <v>3</v>
      </c>
      <c r="AR3" s="11" t="s">
        <v>387</v>
      </c>
      <c r="AS3" s="11" t="s">
        <v>0</v>
      </c>
      <c r="AT3" s="11" t="s">
        <v>3</v>
      </c>
      <c r="AU3" s="11" t="s">
        <v>388</v>
      </c>
      <c r="AV3" s="11" t="s">
        <v>0</v>
      </c>
      <c r="AW3" s="11" t="s">
        <v>3</v>
      </c>
      <c r="AX3" s="11" t="s">
        <v>372</v>
      </c>
      <c r="AY3" s="11" t="s">
        <v>373</v>
      </c>
      <c r="AZ3" s="11" t="s">
        <v>374</v>
      </c>
      <c r="BA3" s="11" t="s">
        <v>375</v>
      </c>
      <c r="BB3" s="11" t="s">
        <v>376</v>
      </c>
      <c r="BC3" s="11" t="s">
        <v>377</v>
      </c>
      <c r="BD3" s="11" t="s">
        <v>378</v>
      </c>
    </row>
    <row r="4" spans="1:56" hidden="1" x14ac:dyDescent="0.25">
      <c r="A4" s="18" t="s">
        <v>389</v>
      </c>
      <c r="B4" s="13">
        <v>200009093</v>
      </c>
      <c r="C4" s="14">
        <f>IFERROR(VLOOKUP(LEFT(A4,3),'[1]200009093'!A:D,3,0),0)</f>
        <v>0</v>
      </c>
      <c r="D4" s="15">
        <f>IFERROR(VLOOKUP(LEFT(A4,3),'[1]200009093'!A:D,4,0),0)</f>
        <v>0</v>
      </c>
      <c r="E4" s="13">
        <v>200008980</v>
      </c>
      <c r="F4" s="16">
        <f>IFERROR(VLOOKUP(LEFT(A4,3),'[1]200008980'!A:D,3,0),0)</f>
        <v>0</v>
      </c>
      <c r="G4" s="16">
        <f>IFERROR(VLOOKUP(LEFT(A4,3),'[1]200008980'!A:D,4,0),0)</f>
        <v>0</v>
      </c>
      <c r="H4" s="14">
        <v>200000216</v>
      </c>
      <c r="I4" s="14">
        <f>IFERROR(VLOOKUP(LEFT(A4,3),'[1]200000216'!A:D,3,0),0)</f>
        <v>0</v>
      </c>
      <c r="J4" s="15">
        <f>IFERROR(VLOOKUP(LEFT(A4,3),'[1]200000216'!A:D,4,0),0)</f>
        <v>0</v>
      </c>
      <c r="K4" s="13">
        <v>200008645</v>
      </c>
      <c r="L4" s="14">
        <f>IFERROR(VLOOKUP(LEFT(A4,3),'[1]200008645'!A:D,3,0),0)</f>
        <v>0</v>
      </c>
      <c r="M4" s="15">
        <f>IFERROR(VLOOKUP(LEFT(A4,3),'[1]200008645'!A:D,4,0),0)</f>
        <v>0</v>
      </c>
      <c r="N4" s="13">
        <v>200000149</v>
      </c>
      <c r="O4" s="16">
        <f>IFERROR(VLOOKUP(LEFT(A4,3),'[1]200000149'!A:D,3,0),0)</f>
        <v>6</v>
      </c>
      <c r="P4" s="16">
        <f>IFERROR(VLOOKUP(LEFT(A4,3),'[1]200000149'!A:D,4,0),0)</f>
        <v>0.68</v>
      </c>
      <c r="Q4" s="16">
        <v>200005224</v>
      </c>
      <c r="R4" s="16">
        <f>IFERROR(VLOOKUP(LEFT(A4,3),'[1]200005224'!A:D,3,0),0)</f>
        <v>0</v>
      </c>
      <c r="S4" s="16">
        <f>IFERROR(VLOOKUP(LEFT(A4,3),'[1]200005224'!A:D,4,0),0)</f>
        <v>0</v>
      </c>
      <c r="T4" s="16">
        <v>200009387</v>
      </c>
      <c r="U4" s="16">
        <f>IFERROR(VLOOKUP(LEFT(A4,3),'[1]200009387'!A:D,3,0),0)</f>
        <v>0</v>
      </c>
      <c r="V4" s="16">
        <f>IFERROR(VLOOKUP(LEFT(A4,3),'[1]200009387'!A:D,4,0),0)</f>
        <v>0</v>
      </c>
      <c r="W4" s="16">
        <v>200000329</v>
      </c>
      <c r="X4" s="16">
        <f>IFERROR(VLOOKUP(LEFT(A4,3),'[1]200000329'!A:D,3,0),0)</f>
        <v>0</v>
      </c>
      <c r="Y4" s="16">
        <f>IFERROR(VLOOKUP(LEFT(A4,3),'[1]200000329'!A:D,4,0),0)</f>
        <v>0</v>
      </c>
      <c r="Z4" s="16">
        <v>200002569</v>
      </c>
      <c r="AA4" s="16">
        <f>IFERROR(VLOOKUP(LEFT(A4,3),'[1]200002569'!A:D,3,0),0)</f>
        <v>0</v>
      </c>
      <c r="AB4" s="16">
        <f>IFERROR(VLOOKUP(LEFT(A4,3),'[1]200002569'!A:D,4,0),0)</f>
        <v>0</v>
      </c>
      <c r="AC4" s="16">
        <v>200000321</v>
      </c>
      <c r="AD4" s="16">
        <f>IFERROR(VLOOKUP(LEFT(A4,3),'[1]200000321'!A:D,3,0),0)</f>
        <v>0</v>
      </c>
      <c r="AE4" s="16">
        <f>IFERROR(VLOOKUP(LEFT(A4,3),'[1]200000321'!A:D,4,0),0)</f>
        <v>0</v>
      </c>
      <c r="AF4" s="16">
        <v>200000521</v>
      </c>
      <c r="AG4" s="16">
        <f>IFERROR(VLOOKUP(LEFT(A4,3),'[1]200000521'!A:D,3,0),0)</f>
        <v>10</v>
      </c>
      <c r="AH4" s="16">
        <f>IFERROR(VLOOKUP(LEFT(A4,3),'[1]200000521'!A:D,4,0),0)</f>
        <v>2.99</v>
      </c>
      <c r="AI4" s="16">
        <v>200000739</v>
      </c>
      <c r="AJ4" s="16">
        <f>IFERROR(VLOOKUP(LEFT(A4,3),'[1]200000739'!A:D,3,0),0)</f>
        <v>0</v>
      </c>
      <c r="AK4" s="16">
        <f>IFERROR(VLOOKUP(LEFT(A4,3),'[1]200000739'!A:D,4,0),0)</f>
        <v>0</v>
      </c>
      <c r="AL4" s="16">
        <v>200000738</v>
      </c>
      <c r="AM4" s="16">
        <f>IFERROR(VLOOKUP(LEFT(A4,3),'[1]200000738'!A:D,3,0),0)</f>
        <v>0</v>
      </c>
      <c r="AN4" s="16">
        <f>IFERROR(VLOOKUP(LEFT(A4,3),'[1]200000738'!A:D,4,0),0)</f>
        <v>0</v>
      </c>
      <c r="AO4" s="16">
        <v>200000487</v>
      </c>
      <c r="AP4" s="16">
        <f>IFERROR(VLOOKUP(LEFT(A4,3),'[1]200000487'!A:D,3,0),0)</f>
        <v>0</v>
      </c>
      <c r="AQ4" s="16">
        <f>IFERROR(VLOOKUP(LEFT(A4,3),'[1]200000487'!A:D,4,0),0)</f>
        <v>0</v>
      </c>
      <c r="AR4" s="16">
        <v>200000489</v>
      </c>
      <c r="AS4" s="16">
        <f>IFERROR(VLOOKUP(LEFT(A4,3),'[1]200000489'!A:D,3,0),0)</f>
        <v>0</v>
      </c>
      <c r="AT4" s="16">
        <f>IFERROR(VLOOKUP(LEFT(A4,3),'[1]200000489'!A:D,4,0),0)</f>
        <v>0</v>
      </c>
      <c r="AU4" s="16">
        <v>200004482</v>
      </c>
      <c r="AV4" s="16">
        <f>IFERROR(VLOOKUP(LEFT(A4,3),'[1]200004482'!A:D,3,0),0)</f>
        <v>0</v>
      </c>
      <c r="AW4" s="16">
        <f>IFERROR(VLOOKUP(LEFT(A4,3),'[1]200004482'!A:D,4,0),0)</f>
        <v>0</v>
      </c>
      <c r="AX4" s="17"/>
      <c r="AY4" s="17"/>
      <c r="AZ4" s="17"/>
      <c r="BA4" s="17"/>
      <c r="BB4" s="17"/>
      <c r="BC4" s="17"/>
      <c r="BD4" s="17"/>
    </row>
    <row r="5" spans="1:56" hidden="1" x14ac:dyDescent="0.25">
      <c r="A5" s="18" t="s">
        <v>390</v>
      </c>
      <c r="B5" s="13">
        <v>200009093</v>
      </c>
      <c r="C5" s="14">
        <f>IFERROR(VLOOKUP(LEFT(A5,3),'[1]200009093'!A:D,3,0),0)</f>
        <v>47</v>
      </c>
      <c r="D5" s="15">
        <f>IFERROR(VLOOKUP(LEFT(A5,3),'[1]200009093'!A:D,4,0),0)</f>
        <v>5.59</v>
      </c>
      <c r="E5" s="13">
        <v>200008980</v>
      </c>
      <c r="F5" s="16">
        <f>IFERROR(VLOOKUP(LEFT(A5,3),'[1]200008980'!A:D,3,0),0)</f>
        <v>47</v>
      </c>
      <c r="G5" s="16">
        <f>IFERROR(VLOOKUP(LEFT(A5,3),'[1]200008980'!A:D,4,0),0)</f>
        <v>3.45</v>
      </c>
      <c r="H5" s="14">
        <v>200000216</v>
      </c>
      <c r="I5" s="14">
        <f>IFERROR(VLOOKUP(LEFT(A5,3),'[1]200000216'!A:D,3,0),0)</f>
        <v>32</v>
      </c>
      <c r="J5" s="15">
        <f>IFERROR(VLOOKUP(LEFT(A5,3),'[1]200000216'!A:D,4,0),0)</f>
        <v>1.6</v>
      </c>
      <c r="K5" s="13">
        <v>200008645</v>
      </c>
      <c r="L5" s="14">
        <f>IFERROR(VLOOKUP(LEFT(A5,3),'[1]200008645'!A:D,3,0),0)</f>
        <v>0</v>
      </c>
      <c r="M5" s="15">
        <f>IFERROR(VLOOKUP(LEFT(A5,3),'[1]200008645'!A:D,4,0),0)</f>
        <v>0</v>
      </c>
      <c r="N5" s="13">
        <v>200000149</v>
      </c>
      <c r="O5" s="16">
        <f>IFERROR(VLOOKUP(LEFT(A5,3),'[1]200000149'!A:D,3,0),0)</f>
        <v>32</v>
      </c>
      <c r="P5" s="16">
        <f>IFERROR(VLOOKUP(LEFT(A5,3),'[1]200000149'!A:D,4,0),0)</f>
        <v>0.68</v>
      </c>
      <c r="Q5" s="16">
        <v>200005224</v>
      </c>
      <c r="R5" s="16">
        <f>IFERROR(VLOOKUP(LEFT(A5,3),'[1]200005224'!A:D,3,0),0)</f>
        <v>26</v>
      </c>
      <c r="S5" s="16">
        <f>IFERROR(VLOOKUP(LEFT(A5,3),'[1]200005224'!A:D,4,0),0)</f>
        <v>5.19</v>
      </c>
      <c r="T5" s="16">
        <v>200009387</v>
      </c>
      <c r="U5" s="16">
        <f>IFERROR(VLOOKUP(LEFT(A5,3),'[1]200009387'!A:D,3,0),0)</f>
        <v>0</v>
      </c>
      <c r="V5" s="16">
        <f>IFERROR(VLOOKUP(LEFT(A5,3),'[1]200009387'!A:D,4,0),0)</f>
        <v>0</v>
      </c>
      <c r="W5" s="16">
        <v>200000329</v>
      </c>
      <c r="X5" s="16">
        <f>IFERROR(VLOOKUP(LEFT(A5,3),'[1]200000329'!A:D,3,0),0)</f>
        <v>73</v>
      </c>
      <c r="Y5" s="16">
        <f>IFERROR(VLOOKUP(LEFT(A5,3),'[1]200000329'!A:D,4,0),0)</f>
        <v>3.43</v>
      </c>
      <c r="Z5" s="16">
        <v>200002569</v>
      </c>
      <c r="AA5" s="16">
        <f>IFERROR(VLOOKUP(LEFT(A5,3),'[1]200002569'!A:D,3,0),0)</f>
        <v>3</v>
      </c>
      <c r="AB5" s="16">
        <f>IFERROR(VLOOKUP(LEFT(A5,3),'[1]200002569'!A:D,4,0),0)</f>
        <v>7.92</v>
      </c>
      <c r="AC5" s="16">
        <v>200000321</v>
      </c>
      <c r="AD5" s="16">
        <f>IFERROR(VLOOKUP(LEFT(A5,3),'[1]200000321'!A:D,3,0),0)</f>
        <v>2</v>
      </c>
      <c r="AE5" s="16">
        <f>IFERROR(VLOOKUP(LEFT(A5,3),'[1]200000321'!A:D,4,0),0)</f>
        <v>12.95</v>
      </c>
      <c r="AF5" s="16">
        <v>200000521</v>
      </c>
      <c r="AG5" s="16">
        <f>IFERROR(VLOOKUP(LEFT(A5,3),'[1]200000521'!A:D,3,0),0)</f>
        <v>36</v>
      </c>
      <c r="AH5" s="16">
        <f>IFERROR(VLOOKUP(LEFT(A5,3),'[1]200000521'!A:D,4,0),0)</f>
        <v>2.99</v>
      </c>
      <c r="AI5" s="16">
        <v>200000739</v>
      </c>
      <c r="AJ5" s="16">
        <f>IFERROR(VLOOKUP(LEFT(A5,3),'[1]200000739'!A:D,3,0),0)</f>
        <v>4</v>
      </c>
      <c r="AK5" s="16">
        <f>IFERROR(VLOOKUP(LEFT(A5,3),'[1]200000739'!A:D,4,0),0)</f>
        <v>27.47</v>
      </c>
      <c r="AL5" s="16">
        <v>200000738</v>
      </c>
      <c r="AM5" s="16">
        <f>IFERROR(VLOOKUP(LEFT(A5,3),'[1]200000738'!A:D,3,0),0)</f>
        <v>3</v>
      </c>
      <c r="AN5" s="16">
        <f>IFERROR(VLOOKUP(LEFT(A5,3),'[1]200000738'!A:D,4,0),0)</f>
        <v>9.19</v>
      </c>
      <c r="AO5" s="16">
        <v>200000487</v>
      </c>
      <c r="AP5" s="16">
        <f>IFERROR(VLOOKUP(LEFT(A5,3),'[1]200000487'!A:D,3,0),0)</f>
        <v>0</v>
      </c>
      <c r="AQ5" s="16">
        <f>IFERROR(VLOOKUP(LEFT(A5,3),'[1]200000487'!A:D,4,0),0)</f>
        <v>0</v>
      </c>
      <c r="AR5" s="16">
        <v>200000489</v>
      </c>
      <c r="AS5" s="16">
        <f>IFERROR(VLOOKUP(LEFT(A5,3),'[1]200000489'!A:D,3,0),0)</f>
        <v>0</v>
      </c>
      <c r="AT5" s="16">
        <f>IFERROR(VLOOKUP(LEFT(A5,3),'[1]200000489'!A:D,4,0),0)</f>
        <v>0</v>
      </c>
      <c r="AU5" s="16">
        <v>200004482</v>
      </c>
      <c r="AV5" s="16">
        <f>IFERROR(VLOOKUP(LEFT(A5,3),'[1]200004482'!A:D,3,0),0)</f>
        <v>0</v>
      </c>
      <c r="AW5" s="16">
        <f>IFERROR(VLOOKUP(LEFT(A5,3),'[1]200004482'!A:D,4,0),0)</f>
        <v>0</v>
      </c>
      <c r="AX5" s="17"/>
      <c r="AY5" s="17"/>
      <c r="AZ5" s="17"/>
      <c r="BA5" s="17"/>
      <c r="BB5" s="17"/>
      <c r="BC5" s="17"/>
      <c r="BD5" s="17"/>
    </row>
    <row r="6" spans="1:56" hidden="1" x14ac:dyDescent="0.25">
      <c r="A6" s="18" t="s">
        <v>391</v>
      </c>
      <c r="B6" s="13">
        <v>200009093</v>
      </c>
      <c r="C6" s="14">
        <f>IFERROR(VLOOKUP(LEFT(A6,3),'[1]200009093'!A:D,3,0),0)</f>
        <v>0</v>
      </c>
      <c r="D6" s="15">
        <f>IFERROR(VLOOKUP(LEFT(A6,3),'[1]200009093'!A:D,4,0),0)</f>
        <v>0</v>
      </c>
      <c r="E6" s="13">
        <v>200008980</v>
      </c>
      <c r="F6" s="16">
        <f>IFERROR(VLOOKUP(LEFT(A6,3),'[1]200008980'!A:D,3,0),0)</f>
        <v>8</v>
      </c>
      <c r="G6" s="16">
        <f>IFERROR(VLOOKUP(LEFT(A6,3),'[1]200008980'!A:D,4,0),0)</f>
        <v>3.45</v>
      </c>
      <c r="H6" s="14">
        <v>200000216</v>
      </c>
      <c r="I6" s="14">
        <f>IFERROR(VLOOKUP(LEFT(A6,3),'[1]200000216'!A:D,3,0),0)</f>
        <v>7</v>
      </c>
      <c r="J6" s="15">
        <f>IFERROR(VLOOKUP(LEFT(A6,3),'[1]200000216'!A:D,4,0),0)</f>
        <v>1.6</v>
      </c>
      <c r="K6" s="13">
        <v>200008645</v>
      </c>
      <c r="L6" s="14">
        <f>IFERROR(VLOOKUP(LEFT(A6,3),'[1]200008645'!A:D,3,0),0)</f>
        <v>0</v>
      </c>
      <c r="M6" s="15">
        <f>IFERROR(VLOOKUP(LEFT(A6,3),'[1]200008645'!A:D,4,0),0)</f>
        <v>0</v>
      </c>
      <c r="N6" s="13">
        <v>200000149</v>
      </c>
      <c r="O6" s="16">
        <f>IFERROR(VLOOKUP(LEFT(A6,3),'[1]200000149'!A:D,3,0),0)</f>
        <v>5</v>
      </c>
      <c r="P6" s="16">
        <f>IFERROR(VLOOKUP(LEFT(A6,3),'[1]200000149'!A:D,4,0),0)</f>
        <v>0.68</v>
      </c>
      <c r="Q6" s="16">
        <v>200005224</v>
      </c>
      <c r="R6" s="16">
        <f>IFERROR(VLOOKUP(LEFT(A6,3),'[1]200005224'!A:D,3,0),0)</f>
        <v>8</v>
      </c>
      <c r="S6" s="16">
        <f>IFERROR(VLOOKUP(LEFT(A6,3),'[1]200005224'!A:D,4,0),0)</f>
        <v>5.19</v>
      </c>
      <c r="T6" s="16">
        <v>200009387</v>
      </c>
      <c r="U6" s="16">
        <f>IFERROR(VLOOKUP(LEFT(A6,3),'[1]200009387'!A:D,3,0),0)</f>
        <v>0</v>
      </c>
      <c r="V6" s="16">
        <f>IFERROR(VLOOKUP(LEFT(A6,3),'[1]200009387'!A:D,4,0),0)</f>
        <v>0</v>
      </c>
      <c r="W6" s="16">
        <v>200000329</v>
      </c>
      <c r="X6" s="16">
        <f>IFERROR(VLOOKUP(LEFT(A6,3),'[1]200000329'!A:D,3,0),0)</f>
        <v>7</v>
      </c>
      <c r="Y6" s="16">
        <f>IFERROR(VLOOKUP(LEFT(A6,3),'[1]200000329'!A:D,4,0),0)</f>
        <v>3.43</v>
      </c>
      <c r="Z6" s="16">
        <v>200002569</v>
      </c>
      <c r="AA6" s="16">
        <f>IFERROR(VLOOKUP(LEFT(A6,3),'[1]200002569'!A:D,3,0),0)</f>
        <v>0</v>
      </c>
      <c r="AB6" s="16">
        <f>IFERROR(VLOOKUP(LEFT(A6,3),'[1]200002569'!A:D,4,0),0)</f>
        <v>0</v>
      </c>
      <c r="AC6" s="16">
        <v>200000321</v>
      </c>
      <c r="AD6" s="16">
        <f>IFERROR(VLOOKUP(LEFT(A6,3),'[1]200000321'!A:D,3,0),0)</f>
        <v>1</v>
      </c>
      <c r="AE6" s="16">
        <f>IFERROR(VLOOKUP(LEFT(A6,3),'[1]200000321'!A:D,4,0),0)</f>
        <v>12.95</v>
      </c>
      <c r="AF6" s="16">
        <v>200000521</v>
      </c>
      <c r="AG6" s="16">
        <f>IFERROR(VLOOKUP(LEFT(A6,3),'[1]200000521'!A:D,3,0),0)</f>
        <v>17</v>
      </c>
      <c r="AH6" s="16">
        <f>IFERROR(VLOOKUP(LEFT(A6,3),'[1]200000521'!A:D,4,0),0)</f>
        <v>2.99</v>
      </c>
      <c r="AI6" s="16">
        <v>200000739</v>
      </c>
      <c r="AJ6" s="16">
        <f>IFERROR(VLOOKUP(LEFT(A6,3),'[1]200000739'!A:D,3,0),0)</f>
        <v>0</v>
      </c>
      <c r="AK6" s="16">
        <f>IFERROR(VLOOKUP(LEFT(A6,3),'[1]200000739'!A:D,4,0),0)</f>
        <v>0</v>
      </c>
      <c r="AL6" s="16">
        <v>200000738</v>
      </c>
      <c r="AM6" s="16">
        <f>IFERROR(VLOOKUP(LEFT(A6,3),'[1]200000738'!A:D,3,0),0)</f>
        <v>0</v>
      </c>
      <c r="AN6" s="16">
        <f>IFERROR(VLOOKUP(LEFT(A6,3),'[1]200000738'!A:D,4,0),0)</f>
        <v>0</v>
      </c>
      <c r="AO6" s="16">
        <v>200000487</v>
      </c>
      <c r="AP6" s="16">
        <f>IFERROR(VLOOKUP(LEFT(A6,3),'[1]200000487'!A:D,3,0),0)</f>
        <v>0</v>
      </c>
      <c r="AQ6" s="16">
        <f>IFERROR(VLOOKUP(LEFT(A6,3),'[1]200000487'!A:D,4,0),0)</f>
        <v>0</v>
      </c>
      <c r="AR6" s="16">
        <v>200000489</v>
      </c>
      <c r="AS6" s="16">
        <f>IFERROR(VLOOKUP(LEFT(A6,3),'[1]200000489'!A:D,3,0),0)</f>
        <v>0</v>
      </c>
      <c r="AT6" s="16">
        <f>IFERROR(VLOOKUP(LEFT(A6,3),'[1]200000489'!A:D,4,0),0)</f>
        <v>0</v>
      </c>
      <c r="AU6" s="16">
        <v>200004482</v>
      </c>
      <c r="AV6" s="16">
        <f>IFERROR(VLOOKUP(LEFT(A6,3),'[1]200004482'!A:D,3,0),0)</f>
        <v>0</v>
      </c>
      <c r="AW6" s="16">
        <f>IFERROR(VLOOKUP(LEFT(A6,3),'[1]200004482'!A:D,4,0),0)</f>
        <v>0</v>
      </c>
      <c r="AX6" s="17"/>
      <c r="AY6" s="17"/>
      <c r="AZ6" s="17"/>
      <c r="BA6" s="17"/>
      <c r="BB6" s="17"/>
      <c r="BC6" s="17"/>
      <c r="BD6" s="17"/>
    </row>
    <row r="7" spans="1:56" hidden="1" x14ac:dyDescent="0.25">
      <c r="A7" s="18" t="s">
        <v>392</v>
      </c>
      <c r="B7" s="13">
        <v>200009093</v>
      </c>
      <c r="C7" s="14">
        <f>IFERROR(VLOOKUP(LEFT(A7,3),'[1]200009093'!A:D,3,0),0)</f>
        <v>5</v>
      </c>
      <c r="D7" s="15">
        <f>IFERROR(VLOOKUP(LEFT(A7,3),'[1]200009093'!A:D,4,0),0)</f>
        <v>5.59</v>
      </c>
      <c r="E7" s="13">
        <v>200008980</v>
      </c>
      <c r="F7" s="16">
        <f>IFERROR(VLOOKUP(LEFT(A7,3),'[1]200008980'!A:D,3,0),0)</f>
        <v>3</v>
      </c>
      <c r="G7" s="16">
        <f>IFERROR(VLOOKUP(LEFT(A7,3),'[1]200008980'!A:D,4,0),0)</f>
        <v>3.45</v>
      </c>
      <c r="H7" s="14">
        <v>200000216</v>
      </c>
      <c r="I7" s="14">
        <f>IFERROR(VLOOKUP(LEFT(A7,3),'[1]200000216'!A:D,3,0),0)</f>
        <v>13</v>
      </c>
      <c r="J7" s="15">
        <f>IFERROR(VLOOKUP(LEFT(A7,3),'[1]200000216'!A:D,4,0),0)</f>
        <v>1.6</v>
      </c>
      <c r="K7" s="13">
        <v>200008645</v>
      </c>
      <c r="L7" s="14">
        <f>IFERROR(VLOOKUP(LEFT(A7,3),'[1]200008645'!A:D,3,0),0)</f>
        <v>0</v>
      </c>
      <c r="M7" s="15">
        <f>IFERROR(VLOOKUP(LEFT(A7,3),'[1]200008645'!A:D,4,0),0)</f>
        <v>0</v>
      </c>
      <c r="N7" s="13">
        <v>200000149</v>
      </c>
      <c r="O7" s="16">
        <f>IFERROR(VLOOKUP(LEFT(A7,3),'[1]200000149'!A:D,3,0),0)</f>
        <v>11</v>
      </c>
      <c r="P7" s="16">
        <f>IFERROR(VLOOKUP(LEFT(A7,3),'[1]200000149'!A:D,4,0),0)</f>
        <v>0.68</v>
      </c>
      <c r="Q7" s="16">
        <v>200005224</v>
      </c>
      <c r="R7" s="16">
        <f>IFERROR(VLOOKUP(LEFT(A7,3),'[1]200005224'!A:D,3,0),0)</f>
        <v>3</v>
      </c>
      <c r="S7" s="16">
        <f>IFERROR(VLOOKUP(LEFT(A7,3),'[1]200005224'!A:D,4,0),0)</f>
        <v>5.19</v>
      </c>
      <c r="T7" s="16">
        <v>200009387</v>
      </c>
      <c r="U7" s="16">
        <f>IFERROR(VLOOKUP(LEFT(A7,3),'[1]200009387'!A:D,3,0),0)</f>
        <v>1</v>
      </c>
      <c r="V7" s="16">
        <f>IFERROR(VLOOKUP(LEFT(A7,3),'[1]200009387'!A:D,4,0),0)</f>
        <v>8.2100000000000009</v>
      </c>
      <c r="W7" s="16">
        <v>200000329</v>
      </c>
      <c r="X7" s="16">
        <f>IFERROR(VLOOKUP(LEFT(A7,3),'[1]200000329'!A:D,3,0),0)</f>
        <v>10</v>
      </c>
      <c r="Y7" s="16">
        <f>IFERROR(VLOOKUP(LEFT(A7,3),'[1]200000329'!A:D,4,0),0)</f>
        <v>3.43</v>
      </c>
      <c r="Z7" s="16">
        <v>200002569</v>
      </c>
      <c r="AA7" s="16">
        <f>IFERROR(VLOOKUP(LEFT(A7,3),'[1]200002569'!A:D,3,0),0)</f>
        <v>1</v>
      </c>
      <c r="AB7" s="16">
        <f>IFERROR(VLOOKUP(LEFT(A7,3),'[1]200002569'!A:D,4,0),0)</f>
        <v>7.92</v>
      </c>
      <c r="AC7" s="16">
        <v>200000321</v>
      </c>
      <c r="AD7" s="16">
        <f>IFERROR(VLOOKUP(LEFT(A7,3),'[1]200000321'!A:D,3,0),0)</f>
        <v>2</v>
      </c>
      <c r="AE7" s="16">
        <f>IFERROR(VLOOKUP(LEFT(A7,3),'[1]200000321'!A:D,4,0),0)</f>
        <v>12.95</v>
      </c>
      <c r="AF7" s="16">
        <v>200000521</v>
      </c>
      <c r="AG7" s="16">
        <f>IFERROR(VLOOKUP(LEFT(A7,3),'[1]200000521'!A:D,3,0),0)</f>
        <v>8</v>
      </c>
      <c r="AH7" s="16">
        <f>IFERROR(VLOOKUP(LEFT(A7,3),'[1]200000521'!A:D,4,0),0)</f>
        <v>2.99</v>
      </c>
      <c r="AI7" s="16">
        <v>200000739</v>
      </c>
      <c r="AJ7" s="16">
        <f>IFERROR(VLOOKUP(LEFT(A7,3),'[1]200000739'!A:D,3,0),0)</f>
        <v>0</v>
      </c>
      <c r="AK7" s="16">
        <f>IFERROR(VLOOKUP(LEFT(A7,3),'[1]200000739'!A:D,4,0),0)</f>
        <v>0</v>
      </c>
      <c r="AL7" s="16">
        <v>200000738</v>
      </c>
      <c r="AM7" s="16">
        <f>IFERROR(VLOOKUP(LEFT(A7,3),'[1]200000738'!A:D,3,0),0)</f>
        <v>3</v>
      </c>
      <c r="AN7" s="16">
        <f>IFERROR(VLOOKUP(LEFT(A7,3),'[1]200000738'!A:D,4,0),0)</f>
        <v>9.19</v>
      </c>
      <c r="AO7" s="16">
        <v>200000487</v>
      </c>
      <c r="AP7" s="16">
        <f>IFERROR(VLOOKUP(LEFT(A7,3),'[1]200000487'!A:D,3,0),0)</f>
        <v>0</v>
      </c>
      <c r="AQ7" s="16">
        <f>IFERROR(VLOOKUP(LEFT(A7,3),'[1]200000487'!A:D,4,0),0)</f>
        <v>0</v>
      </c>
      <c r="AR7" s="16">
        <v>200000489</v>
      </c>
      <c r="AS7" s="16">
        <f>IFERROR(VLOOKUP(LEFT(A7,3),'[1]200000489'!A:D,3,0),0)</f>
        <v>7</v>
      </c>
      <c r="AT7" s="16">
        <f>IFERROR(VLOOKUP(LEFT(A7,3),'[1]200000489'!A:D,4,0),0)</f>
        <v>5.8</v>
      </c>
      <c r="AU7" s="16">
        <v>200004482</v>
      </c>
      <c r="AV7" s="16">
        <f>IFERROR(VLOOKUP(LEFT(A7,3),'[1]200004482'!A:D,3,0),0)</f>
        <v>3</v>
      </c>
      <c r="AW7" s="16">
        <f>IFERROR(VLOOKUP(LEFT(A7,3),'[1]200004482'!A:D,4,0),0)</f>
        <v>5.69</v>
      </c>
      <c r="AX7" s="17"/>
      <c r="AY7" s="17"/>
      <c r="AZ7" s="17"/>
      <c r="BA7" s="17"/>
      <c r="BB7" s="17"/>
      <c r="BC7" s="17"/>
      <c r="BD7" s="17"/>
    </row>
    <row r="8" spans="1:56" hidden="1" x14ac:dyDescent="0.25">
      <c r="A8" s="18" t="s">
        <v>393</v>
      </c>
      <c r="B8" s="13">
        <v>200009093</v>
      </c>
      <c r="C8" s="14">
        <f>IFERROR(VLOOKUP(LEFT(A8,3),'[1]200009093'!A:D,3,0),0)</f>
        <v>4</v>
      </c>
      <c r="D8" s="15">
        <f>IFERROR(VLOOKUP(LEFT(A8,3),'[1]200009093'!A:D,4,0),0)</f>
        <v>5.59</v>
      </c>
      <c r="E8" s="13">
        <v>200008980</v>
      </c>
      <c r="F8" s="16">
        <f>IFERROR(VLOOKUP(LEFT(A8,3),'[1]200008980'!A:D,3,0),0)</f>
        <v>0</v>
      </c>
      <c r="G8" s="16">
        <f>IFERROR(VLOOKUP(LEFT(A8,3),'[1]200008980'!A:D,4,0),0)</f>
        <v>0</v>
      </c>
      <c r="H8" s="14">
        <v>200000216</v>
      </c>
      <c r="I8" s="14">
        <f>IFERROR(VLOOKUP(LEFT(A8,3),'[1]200000216'!A:D,3,0),0)</f>
        <v>4</v>
      </c>
      <c r="J8" s="15">
        <f>IFERROR(VLOOKUP(LEFT(A8,3),'[1]200000216'!A:D,4,0),0)</f>
        <v>1.6</v>
      </c>
      <c r="K8" s="13">
        <v>200008645</v>
      </c>
      <c r="L8" s="14">
        <f>IFERROR(VLOOKUP(LEFT(A8,3),'[1]200008645'!A:D,3,0),0)</f>
        <v>0</v>
      </c>
      <c r="M8" s="15">
        <f>IFERROR(VLOOKUP(LEFT(A8,3),'[1]200008645'!A:D,4,0),0)</f>
        <v>0</v>
      </c>
      <c r="N8" s="13">
        <v>200000149</v>
      </c>
      <c r="O8" s="16">
        <f>IFERROR(VLOOKUP(LEFT(A8,3),'[1]200000149'!A:D,3,0),0)</f>
        <v>6</v>
      </c>
      <c r="P8" s="16">
        <f>IFERROR(VLOOKUP(LEFT(A8,3),'[1]200000149'!A:D,4,0),0)</f>
        <v>0.68</v>
      </c>
      <c r="Q8" s="16">
        <v>200005224</v>
      </c>
      <c r="R8" s="16">
        <f>IFERROR(VLOOKUP(LEFT(A8,3),'[1]200005224'!A:D,3,0),0)</f>
        <v>0</v>
      </c>
      <c r="S8" s="16">
        <f>IFERROR(VLOOKUP(LEFT(A8,3),'[1]200005224'!A:D,4,0),0)</f>
        <v>0</v>
      </c>
      <c r="T8" s="16">
        <v>200009387</v>
      </c>
      <c r="U8" s="16">
        <f>IFERROR(VLOOKUP(LEFT(A8,3),'[1]200009387'!A:D,3,0),0)</f>
        <v>0</v>
      </c>
      <c r="V8" s="16">
        <f>IFERROR(VLOOKUP(LEFT(A8,3),'[1]200009387'!A:D,4,0),0)</f>
        <v>0</v>
      </c>
      <c r="W8" s="16">
        <v>200000329</v>
      </c>
      <c r="X8" s="16">
        <f>IFERROR(VLOOKUP(LEFT(A8,3),'[1]200000329'!A:D,3,0),0)</f>
        <v>0</v>
      </c>
      <c r="Y8" s="16">
        <f>IFERROR(VLOOKUP(LEFT(A8,3),'[1]200000329'!A:D,4,0),0)</f>
        <v>0</v>
      </c>
      <c r="Z8" s="16">
        <v>200002569</v>
      </c>
      <c r="AA8" s="16">
        <f>IFERROR(VLOOKUP(LEFT(A8,3),'[1]200002569'!A:D,3,0),0)</f>
        <v>0</v>
      </c>
      <c r="AB8" s="16">
        <f>IFERROR(VLOOKUP(LEFT(A8,3),'[1]200002569'!A:D,4,0),0)</f>
        <v>0</v>
      </c>
      <c r="AC8" s="16">
        <v>200000321</v>
      </c>
      <c r="AD8" s="16">
        <f>IFERROR(VLOOKUP(LEFT(A8,3),'[1]200000321'!A:D,3,0),0)</f>
        <v>0</v>
      </c>
      <c r="AE8" s="16">
        <f>IFERROR(VLOOKUP(LEFT(A8,3),'[1]200000321'!A:D,4,0),0)</f>
        <v>0</v>
      </c>
      <c r="AF8" s="16">
        <v>200000521</v>
      </c>
      <c r="AG8" s="16">
        <f>IFERROR(VLOOKUP(LEFT(A8,3),'[1]200000521'!A:D,3,0),0)</f>
        <v>2</v>
      </c>
      <c r="AH8" s="16">
        <f>IFERROR(VLOOKUP(LEFT(A8,3),'[1]200000521'!A:D,4,0),0)</f>
        <v>2.99</v>
      </c>
      <c r="AI8" s="16">
        <v>200000739</v>
      </c>
      <c r="AJ8" s="16">
        <f>IFERROR(VLOOKUP(LEFT(A8,3),'[1]200000739'!A:D,3,0),0)</f>
        <v>0</v>
      </c>
      <c r="AK8" s="16">
        <f>IFERROR(VLOOKUP(LEFT(A8,3),'[1]200000739'!A:D,4,0),0)</f>
        <v>0</v>
      </c>
      <c r="AL8" s="16">
        <v>200000738</v>
      </c>
      <c r="AM8" s="16">
        <f>IFERROR(VLOOKUP(LEFT(A8,3),'[1]200000738'!A:D,3,0),0)</f>
        <v>1</v>
      </c>
      <c r="AN8" s="16">
        <f>IFERROR(VLOOKUP(LEFT(A8,3),'[1]200000738'!A:D,4,0),0)</f>
        <v>9.19</v>
      </c>
      <c r="AO8" s="16">
        <v>200000487</v>
      </c>
      <c r="AP8" s="16">
        <f>IFERROR(VLOOKUP(LEFT(A8,3),'[1]200000487'!A:D,3,0),0)</f>
        <v>0</v>
      </c>
      <c r="AQ8" s="16">
        <f>IFERROR(VLOOKUP(LEFT(A8,3),'[1]200000487'!A:D,4,0),0)</f>
        <v>0</v>
      </c>
      <c r="AR8" s="16">
        <v>200000489</v>
      </c>
      <c r="AS8" s="16">
        <f>IFERROR(VLOOKUP(LEFT(A8,3),'[1]200000489'!A:D,3,0),0)</f>
        <v>0</v>
      </c>
      <c r="AT8" s="16">
        <f>IFERROR(VLOOKUP(LEFT(A8,3),'[1]200000489'!A:D,4,0),0)</f>
        <v>0</v>
      </c>
      <c r="AU8" s="16">
        <v>200004482</v>
      </c>
      <c r="AV8" s="16">
        <f>IFERROR(VLOOKUP(LEFT(A8,3),'[1]200004482'!A:D,3,0),0)</f>
        <v>0</v>
      </c>
      <c r="AW8" s="16">
        <f>IFERROR(VLOOKUP(LEFT(A8,3),'[1]200004482'!A:D,4,0),0)</f>
        <v>0</v>
      </c>
      <c r="AX8" s="17"/>
      <c r="AY8" s="17"/>
      <c r="AZ8" s="17"/>
      <c r="BA8" s="17"/>
      <c r="BB8" s="17"/>
      <c r="BC8" s="17"/>
      <c r="BD8" s="17"/>
    </row>
    <row r="9" spans="1:56" hidden="1" x14ac:dyDescent="0.25">
      <c r="A9" s="18" t="s">
        <v>394</v>
      </c>
      <c r="B9" s="13">
        <v>200009093</v>
      </c>
      <c r="C9" s="14">
        <f>IFERROR(VLOOKUP(LEFT(A9,3),'[1]200009093'!A:D,3,0),0)</f>
        <v>0</v>
      </c>
      <c r="D9" s="15">
        <f>IFERROR(VLOOKUP(LEFT(A9,3),'[1]200009093'!A:D,4,0),0)</f>
        <v>0</v>
      </c>
      <c r="E9" s="13">
        <v>200008980</v>
      </c>
      <c r="F9" s="16">
        <f>IFERROR(VLOOKUP(LEFT(A9,3),'[1]200008980'!A:D,3,0),0)</f>
        <v>14</v>
      </c>
      <c r="G9" s="16">
        <f>IFERROR(VLOOKUP(LEFT(A9,3),'[1]200008980'!A:D,4,0),0)</f>
        <v>3.45</v>
      </c>
      <c r="H9" s="14">
        <v>200000216</v>
      </c>
      <c r="I9" s="14">
        <f>IFERROR(VLOOKUP(LEFT(A9,3),'[1]200000216'!A:D,3,0),0)</f>
        <v>6</v>
      </c>
      <c r="J9" s="15">
        <f>IFERROR(VLOOKUP(LEFT(A9,3),'[1]200000216'!A:D,4,0),0)</f>
        <v>1.6</v>
      </c>
      <c r="K9" s="13">
        <v>200008645</v>
      </c>
      <c r="L9" s="14">
        <f>IFERROR(VLOOKUP(LEFT(A9,3),'[1]200008645'!A:D,3,0),0)</f>
        <v>0</v>
      </c>
      <c r="M9" s="15">
        <f>IFERROR(VLOOKUP(LEFT(A9,3),'[1]200008645'!A:D,4,0),0)</f>
        <v>0</v>
      </c>
      <c r="N9" s="13">
        <v>200000149</v>
      </c>
      <c r="O9" s="16">
        <f>IFERROR(VLOOKUP(LEFT(A9,3),'[1]200000149'!A:D,3,0),0)</f>
        <v>15</v>
      </c>
      <c r="P9" s="16">
        <f>IFERROR(VLOOKUP(LEFT(A9,3),'[1]200000149'!A:D,4,0),0)</f>
        <v>0.68</v>
      </c>
      <c r="Q9" s="16">
        <v>200005224</v>
      </c>
      <c r="R9" s="16">
        <f>IFERROR(VLOOKUP(LEFT(A9,3),'[1]200005224'!A:D,3,0),0)</f>
        <v>3</v>
      </c>
      <c r="S9" s="16">
        <f>IFERROR(VLOOKUP(LEFT(A9,3),'[1]200005224'!A:D,4,0),0)</f>
        <v>5.19</v>
      </c>
      <c r="T9" s="16">
        <v>200009387</v>
      </c>
      <c r="U9" s="16">
        <f>IFERROR(VLOOKUP(LEFT(A9,3),'[1]200009387'!A:D,3,0),0)</f>
        <v>6</v>
      </c>
      <c r="V9" s="16">
        <f>IFERROR(VLOOKUP(LEFT(A9,3),'[1]200009387'!A:D,4,0),0)</f>
        <v>8.2100000000000009</v>
      </c>
      <c r="W9" s="16">
        <v>200000329</v>
      </c>
      <c r="X9" s="16">
        <f>IFERROR(VLOOKUP(LEFT(A9,3),'[1]200000329'!A:D,3,0),0)</f>
        <v>10</v>
      </c>
      <c r="Y9" s="16">
        <f>IFERROR(VLOOKUP(LEFT(A9,3),'[1]200000329'!A:D,4,0),0)</f>
        <v>3.43</v>
      </c>
      <c r="Z9" s="16">
        <v>200002569</v>
      </c>
      <c r="AA9" s="16">
        <f>IFERROR(VLOOKUP(LEFT(A9,3),'[1]200002569'!A:D,3,0),0)</f>
        <v>0</v>
      </c>
      <c r="AB9" s="16">
        <f>IFERROR(VLOOKUP(LEFT(A9,3),'[1]200002569'!A:D,4,0),0)</f>
        <v>0</v>
      </c>
      <c r="AC9" s="16">
        <v>200000321</v>
      </c>
      <c r="AD9" s="16">
        <f>IFERROR(VLOOKUP(LEFT(A9,3),'[1]200000321'!A:D,3,0),0)</f>
        <v>0</v>
      </c>
      <c r="AE9" s="16">
        <f>IFERROR(VLOOKUP(LEFT(A9,3),'[1]200000321'!A:D,4,0),0)</f>
        <v>0</v>
      </c>
      <c r="AF9" s="16">
        <v>200000521</v>
      </c>
      <c r="AG9" s="16">
        <f>IFERROR(VLOOKUP(LEFT(A9,3),'[1]200000521'!A:D,3,0),0)</f>
        <v>8</v>
      </c>
      <c r="AH9" s="16">
        <f>IFERROR(VLOOKUP(LEFT(A9,3),'[1]200000521'!A:D,4,0),0)</f>
        <v>2.99</v>
      </c>
      <c r="AI9" s="16">
        <v>200000739</v>
      </c>
      <c r="AJ9" s="16">
        <f>IFERROR(VLOOKUP(LEFT(A9,3),'[1]200000739'!A:D,3,0),0)</f>
        <v>0</v>
      </c>
      <c r="AK9" s="16">
        <f>IFERROR(VLOOKUP(LEFT(A9,3),'[1]200000739'!A:D,4,0),0)</f>
        <v>0</v>
      </c>
      <c r="AL9" s="16">
        <v>200000738</v>
      </c>
      <c r="AM9" s="16">
        <f>IFERROR(VLOOKUP(LEFT(A9,3),'[1]200000738'!A:D,3,0),0)</f>
        <v>6</v>
      </c>
      <c r="AN9" s="16">
        <f>IFERROR(VLOOKUP(LEFT(A9,3),'[1]200000738'!A:D,4,0),0)</f>
        <v>9.19</v>
      </c>
      <c r="AO9" s="16">
        <v>200000487</v>
      </c>
      <c r="AP9" s="16">
        <f>IFERROR(VLOOKUP(LEFT(A9,3),'[1]200000487'!A:D,3,0),0)</f>
        <v>0</v>
      </c>
      <c r="AQ9" s="16">
        <f>IFERROR(VLOOKUP(LEFT(A9,3),'[1]200000487'!A:D,4,0),0)</f>
        <v>0</v>
      </c>
      <c r="AR9" s="16">
        <v>200000489</v>
      </c>
      <c r="AS9" s="16">
        <f>IFERROR(VLOOKUP(LEFT(A9,3),'[1]200000489'!A:D,3,0),0)</f>
        <v>0</v>
      </c>
      <c r="AT9" s="16">
        <f>IFERROR(VLOOKUP(LEFT(A9,3),'[1]200000489'!A:D,4,0),0)</f>
        <v>0</v>
      </c>
      <c r="AU9" s="16">
        <v>200004482</v>
      </c>
      <c r="AV9" s="16">
        <f>IFERROR(VLOOKUP(LEFT(A9,3),'[1]200004482'!A:D,3,0),0)</f>
        <v>0</v>
      </c>
      <c r="AW9" s="16">
        <f>IFERROR(VLOOKUP(LEFT(A9,3),'[1]200004482'!A:D,4,0),0)</f>
        <v>0</v>
      </c>
      <c r="AX9" s="17"/>
      <c r="AY9" s="17"/>
      <c r="AZ9" s="17"/>
      <c r="BA9" s="17"/>
      <c r="BB9" s="17"/>
      <c r="BC9" s="17"/>
      <c r="BD9" s="17"/>
    </row>
    <row r="10" spans="1:56" hidden="1" x14ac:dyDescent="0.25">
      <c r="A10" s="18" t="s">
        <v>395</v>
      </c>
      <c r="B10" s="13">
        <v>200009093</v>
      </c>
      <c r="C10" s="14">
        <f>IFERROR(VLOOKUP(LEFT(A10,3),'[1]200009093'!A:D,3,0),0)</f>
        <v>6</v>
      </c>
      <c r="D10" s="15">
        <f>IFERROR(VLOOKUP(LEFT(A10,3),'[1]200009093'!A:D,4,0),0)</f>
        <v>5.59</v>
      </c>
      <c r="E10" s="13">
        <v>200008980</v>
      </c>
      <c r="F10" s="16">
        <f>IFERROR(VLOOKUP(LEFT(A10,3),'[1]200008980'!A:D,3,0),0)</f>
        <v>3</v>
      </c>
      <c r="G10" s="16">
        <f>IFERROR(VLOOKUP(LEFT(A10,3),'[1]200008980'!A:D,4,0),0)</f>
        <v>3.45</v>
      </c>
      <c r="H10" s="14">
        <v>200000216</v>
      </c>
      <c r="I10" s="14">
        <f>IFERROR(VLOOKUP(LEFT(A10,3),'[1]200000216'!A:D,3,0),0)</f>
        <v>5</v>
      </c>
      <c r="J10" s="15">
        <f>IFERROR(VLOOKUP(LEFT(A10,3),'[1]200000216'!A:D,4,0),0)</f>
        <v>1.6</v>
      </c>
      <c r="K10" s="13">
        <v>200008645</v>
      </c>
      <c r="L10" s="14">
        <f>IFERROR(VLOOKUP(LEFT(A10,3),'[1]200008645'!A:D,3,0),0)</f>
        <v>0</v>
      </c>
      <c r="M10" s="15">
        <f>IFERROR(VLOOKUP(LEFT(A10,3),'[1]200008645'!A:D,4,0),0)</f>
        <v>0</v>
      </c>
      <c r="N10" s="13">
        <v>200000149</v>
      </c>
      <c r="O10" s="16">
        <f>IFERROR(VLOOKUP(LEFT(A10,3),'[1]200000149'!A:D,3,0),0)</f>
        <v>4</v>
      </c>
      <c r="P10" s="16">
        <f>IFERROR(VLOOKUP(LEFT(A10,3),'[1]200000149'!A:D,4,0),0)</f>
        <v>0.68</v>
      </c>
      <c r="Q10" s="16">
        <v>200005224</v>
      </c>
      <c r="R10" s="16">
        <f>IFERROR(VLOOKUP(LEFT(A10,3),'[1]200005224'!A:D,3,0),0)</f>
        <v>0</v>
      </c>
      <c r="S10" s="16">
        <f>IFERROR(VLOOKUP(LEFT(A10,3),'[1]200005224'!A:D,4,0),0)</f>
        <v>0</v>
      </c>
      <c r="T10" s="16">
        <v>200009387</v>
      </c>
      <c r="U10" s="16">
        <f>IFERROR(VLOOKUP(LEFT(A10,3),'[1]200009387'!A:D,3,0),0)</f>
        <v>0</v>
      </c>
      <c r="V10" s="16">
        <f>IFERROR(VLOOKUP(LEFT(A10,3),'[1]200009387'!A:D,4,0),0)</f>
        <v>0</v>
      </c>
      <c r="W10" s="16">
        <v>200000329</v>
      </c>
      <c r="X10" s="16">
        <f>IFERROR(VLOOKUP(LEFT(A10,3),'[1]200000329'!A:D,3,0),0)</f>
        <v>6</v>
      </c>
      <c r="Y10" s="16">
        <f>IFERROR(VLOOKUP(LEFT(A10,3),'[1]200000329'!A:D,4,0),0)</f>
        <v>3.43</v>
      </c>
      <c r="Z10" s="16">
        <v>200002569</v>
      </c>
      <c r="AA10" s="16">
        <f>IFERROR(VLOOKUP(LEFT(A10,3),'[1]200002569'!A:D,3,0),0)</f>
        <v>4</v>
      </c>
      <c r="AB10" s="16">
        <f>IFERROR(VLOOKUP(LEFT(A10,3),'[1]200002569'!A:D,4,0),0)</f>
        <v>7.92</v>
      </c>
      <c r="AC10" s="16">
        <v>200000321</v>
      </c>
      <c r="AD10" s="16">
        <f>IFERROR(VLOOKUP(LEFT(A10,3),'[1]200000321'!A:D,3,0),0)</f>
        <v>0</v>
      </c>
      <c r="AE10" s="16">
        <f>IFERROR(VLOOKUP(LEFT(A10,3),'[1]200000321'!A:D,4,0),0)</f>
        <v>0</v>
      </c>
      <c r="AF10" s="16">
        <v>200000521</v>
      </c>
      <c r="AG10" s="16">
        <f>IFERROR(VLOOKUP(LEFT(A10,3),'[1]200000521'!A:D,3,0),0)</f>
        <v>3</v>
      </c>
      <c r="AH10" s="16">
        <f>IFERROR(VLOOKUP(LEFT(A10,3),'[1]200000521'!A:D,4,0),0)</f>
        <v>2.99</v>
      </c>
      <c r="AI10" s="16">
        <v>200000739</v>
      </c>
      <c r="AJ10" s="16">
        <f>IFERROR(VLOOKUP(LEFT(A10,3),'[1]200000739'!A:D,3,0),0)</f>
        <v>0</v>
      </c>
      <c r="AK10" s="16">
        <f>IFERROR(VLOOKUP(LEFT(A10,3),'[1]200000739'!A:D,4,0),0)</f>
        <v>0</v>
      </c>
      <c r="AL10" s="16">
        <v>200000738</v>
      </c>
      <c r="AM10" s="16">
        <f>IFERROR(VLOOKUP(LEFT(A10,3),'[1]200000738'!A:D,3,0),0)</f>
        <v>0</v>
      </c>
      <c r="AN10" s="16">
        <f>IFERROR(VLOOKUP(LEFT(A10,3),'[1]200000738'!A:D,4,0),0)</f>
        <v>0</v>
      </c>
      <c r="AO10" s="16">
        <v>200000487</v>
      </c>
      <c r="AP10" s="16">
        <f>IFERROR(VLOOKUP(LEFT(A10,3),'[1]200000487'!A:D,3,0),0)</f>
        <v>1</v>
      </c>
      <c r="AQ10" s="16">
        <f>IFERROR(VLOOKUP(LEFT(A10,3),'[1]200000487'!A:D,4,0),0)</f>
        <v>15.26</v>
      </c>
      <c r="AR10" s="16">
        <v>200000489</v>
      </c>
      <c r="AS10" s="16">
        <f>IFERROR(VLOOKUP(LEFT(A10,3),'[1]200000489'!A:D,3,0),0)</f>
        <v>0</v>
      </c>
      <c r="AT10" s="16">
        <f>IFERROR(VLOOKUP(LEFT(A10,3),'[1]200000489'!A:D,4,0),0)</f>
        <v>0</v>
      </c>
      <c r="AU10" s="16">
        <v>200004482</v>
      </c>
      <c r="AV10" s="16">
        <f>IFERROR(VLOOKUP(LEFT(A10,3),'[1]200004482'!A:D,3,0),0)</f>
        <v>0</v>
      </c>
      <c r="AW10" s="16">
        <f>IFERROR(VLOOKUP(LEFT(A10,3),'[1]200004482'!A:D,4,0),0)</f>
        <v>0</v>
      </c>
      <c r="AX10" s="17"/>
      <c r="AY10" s="17"/>
      <c r="AZ10" s="17"/>
      <c r="BA10" s="17"/>
      <c r="BB10" s="17"/>
      <c r="BC10" s="17"/>
      <c r="BD10" s="17"/>
    </row>
    <row r="11" spans="1:56" hidden="1" x14ac:dyDescent="0.25">
      <c r="A11" s="18" t="s">
        <v>396</v>
      </c>
      <c r="B11" s="13">
        <v>200009093</v>
      </c>
      <c r="C11" s="14">
        <f>IFERROR(VLOOKUP(LEFT(A11,3),'[1]200009093'!A:D,3,0),0)</f>
        <v>10</v>
      </c>
      <c r="D11" s="15">
        <f>IFERROR(VLOOKUP(LEFT(A11,3),'[1]200009093'!A:D,4,0),0)</f>
        <v>5.59</v>
      </c>
      <c r="E11" s="13">
        <v>200008980</v>
      </c>
      <c r="F11" s="16">
        <f>IFERROR(VLOOKUP(LEFT(A11,3),'[1]200008980'!A:D,3,0),0)</f>
        <v>2</v>
      </c>
      <c r="G11" s="16">
        <f>IFERROR(VLOOKUP(LEFT(A11,3),'[1]200008980'!A:D,4,0),0)</f>
        <v>3.45</v>
      </c>
      <c r="H11" s="14">
        <v>200000216</v>
      </c>
      <c r="I11" s="14">
        <f>IFERROR(VLOOKUP(LEFT(A11,3),'[1]200000216'!A:D,3,0),0)</f>
        <v>11</v>
      </c>
      <c r="J11" s="15">
        <f>IFERROR(VLOOKUP(LEFT(A11,3),'[1]200000216'!A:D,4,0),0)</f>
        <v>1.6</v>
      </c>
      <c r="K11" s="13">
        <v>200008645</v>
      </c>
      <c r="L11" s="14">
        <f>IFERROR(VLOOKUP(LEFT(A11,3),'[1]200008645'!A:D,3,0),0)</f>
        <v>0</v>
      </c>
      <c r="M11" s="15">
        <f>IFERROR(VLOOKUP(LEFT(A11,3),'[1]200008645'!A:D,4,0),0)</f>
        <v>0</v>
      </c>
      <c r="N11" s="13">
        <v>200000149</v>
      </c>
      <c r="O11" s="16">
        <f>IFERROR(VLOOKUP(LEFT(A11,3),'[1]200000149'!A:D,3,0),0)</f>
        <v>7</v>
      </c>
      <c r="P11" s="16">
        <f>IFERROR(VLOOKUP(LEFT(A11,3),'[1]200000149'!A:D,4,0),0)</f>
        <v>0.68</v>
      </c>
      <c r="Q11" s="16">
        <v>200005224</v>
      </c>
      <c r="R11" s="16">
        <f>IFERROR(VLOOKUP(LEFT(A11,3),'[1]200005224'!A:D,3,0),0)</f>
        <v>0</v>
      </c>
      <c r="S11" s="16">
        <f>IFERROR(VLOOKUP(LEFT(A11,3),'[1]200005224'!A:D,4,0),0)</f>
        <v>0</v>
      </c>
      <c r="T11" s="16">
        <v>200009387</v>
      </c>
      <c r="U11" s="16">
        <f>IFERROR(VLOOKUP(LEFT(A11,3),'[1]200009387'!A:D,3,0),0)</f>
        <v>1</v>
      </c>
      <c r="V11" s="16">
        <f>IFERROR(VLOOKUP(LEFT(A11,3),'[1]200009387'!A:D,4,0),0)</f>
        <v>8.2100000000000009</v>
      </c>
      <c r="W11" s="16">
        <v>200000329</v>
      </c>
      <c r="X11" s="16">
        <f>IFERROR(VLOOKUP(LEFT(A11,3),'[1]200000329'!A:D,3,0),0)</f>
        <v>3</v>
      </c>
      <c r="Y11" s="16">
        <f>IFERROR(VLOOKUP(LEFT(A11,3),'[1]200000329'!A:D,4,0),0)</f>
        <v>3.43</v>
      </c>
      <c r="Z11" s="16">
        <v>200002569</v>
      </c>
      <c r="AA11" s="16">
        <f>IFERROR(VLOOKUP(LEFT(A11,3),'[1]200002569'!A:D,3,0),0)</f>
        <v>1</v>
      </c>
      <c r="AB11" s="16">
        <f>IFERROR(VLOOKUP(LEFT(A11,3),'[1]200002569'!A:D,4,0),0)</f>
        <v>7.92</v>
      </c>
      <c r="AC11" s="16">
        <v>200000321</v>
      </c>
      <c r="AD11" s="16">
        <f>IFERROR(VLOOKUP(LEFT(A11,3),'[1]200000321'!A:D,3,0),0)</f>
        <v>3</v>
      </c>
      <c r="AE11" s="16">
        <f>IFERROR(VLOOKUP(LEFT(A11,3),'[1]200000321'!A:D,4,0),0)</f>
        <v>12.95</v>
      </c>
      <c r="AF11" s="16">
        <v>200000521</v>
      </c>
      <c r="AG11" s="16">
        <f>IFERROR(VLOOKUP(LEFT(A11,3),'[1]200000521'!A:D,3,0),0)</f>
        <v>7</v>
      </c>
      <c r="AH11" s="16">
        <f>IFERROR(VLOOKUP(LEFT(A11,3),'[1]200000521'!A:D,4,0),0)</f>
        <v>2.99</v>
      </c>
      <c r="AI11" s="16">
        <v>200000739</v>
      </c>
      <c r="AJ11" s="16">
        <f>IFERROR(VLOOKUP(LEFT(A11,3),'[1]200000739'!A:D,3,0),0)</f>
        <v>1</v>
      </c>
      <c r="AK11" s="16">
        <f>IFERROR(VLOOKUP(LEFT(A11,3),'[1]200000739'!A:D,4,0),0)</f>
        <v>27.47</v>
      </c>
      <c r="AL11" s="16">
        <v>200000738</v>
      </c>
      <c r="AM11" s="16">
        <f>IFERROR(VLOOKUP(LEFT(A11,3),'[1]200000738'!A:D,3,0),0)</f>
        <v>5</v>
      </c>
      <c r="AN11" s="16">
        <f>IFERROR(VLOOKUP(LEFT(A11,3),'[1]200000738'!A:D,4,0),0)</f>
        <v>9.19</v>
      </c>
      <c r="AO11" s="16">
        <v>200000487</v>
      </c>
      <c r="AP11" s="16">
        <f>IFERROR(VLOOKUP(LEFT(A11,3),'[1]200000487'!A:D,3,0),0)</f>
        <v>0</v>
      </c>
      <c r="AQ11" s="16">
        <f>IFERROR(VLOOKUP(LEFT(A11,3),'[1]200000487'!A:D,4,0),0)</f>
        <v>0</v>
      </c>
      <c r="AR11" s="16">
        <v>200000489</v>
      </c>
      <c r="AS11" s="16">
        <f>IFERROR(VLOOKUP(LEFT(A11,3),'[1]200000489'!A:D,3,0),0)</f>
        <v>0</v>
      </c>
      <c r="AT11" s="16">
        <f>IFERROR(VLOOKUP(LEFT(A11,3),'[1]200000489'!A:D,4,0),0)</f>
        <v>0</v>
      </c>
      <c r="AU11" s="16">
        <v>200004482</v>
      </c>
      <c r="AV11" s="16">
        <f>IFERROR(VLOOKUP(LEFT(A11,3),'[1]200004482'!A:D,3,0),0)</f>
        <v>3</v>
      </c>
      <c r="AW11" s="16">
        <f>IFERROR(VLOOKUP(LEFT(A11,3),'[1]200004482'!A:D,4,0),0)</f>
        <v>5.69</v>
      </c>
      <c r="AX11" s="17"/>
      <c r="AY11" s="17"/>
      <c r="AZ11" s="17"/>
      <c r="BA11" s="17"/>
      <c r="BB11" s="17"/>
      <c r="BC11" s="17"/>
      <c r="BD11" s="17"/>
    </row>
    <row r="12" spans="1:56" hidden="1" x14ac:dyDescent="0.25">
      <c r="A12" s="18" t="s">
        <v>397</v>
      </c>
      <c r="B12" s="13">
        <v>200009093</v>
      </c>
      <c r="C12" s="14">
        <f>IFERROR(VLOOKUP(LEFT(A12,3),'[1]200009093'!A:D,3,0),0)</f>
        <v>0</v>
      </c>
      <c r="D12" s="15">
        <f>IFERROR(VLOOKUP(LEFT(A12,3),'[1]200009093'!A:D,4,0),0)</f>
        <v>0</v>
      </c>
      <c r="E12" s="13">
        <v>200008980</v>
      </c>
      <c r="F12" s="16">
        <f>IFERROR(VLOOKUP(LEFT(A12,3),'[1]200008980'!A:D,3,0),0)</f>
        <v>4</v>
      </c>
      <c r="G12" s="16">
        <f>IFERROR(VLOOKUP(LEFT(A12,3),'[1]200008980'!A:D,4,0),0)</f>
        <v>3.45</v>
      </c>
      <c r="H12" s="14">
        <v>200000216</v>
      </c>
      <c r="I12" s="14">
        <f>IFERROR(VLOOKUP(LEFT(A12,3),'[1]200000216'!A:D,3,0),0)</f>
        <v>13</v>
      </c>
      <c r="J12" s="15">
        <f>IFERROR(VLOOKUP(LEFT(A12,3),'[1]200000216'!A:D,4,0),0)</f>
        <v>1.6</v>
      </c>
      <c r="K12" s="13">
        <v>200008645</v>
      </c>
      <c r="L12" s="14">
        <f>IFERROR(VLOOKUP(LEFT(A12,3),'[1]200008645'!A:D,3,0),0)</f>
        <v>0</v>
      </c>
      <c r="M12" s="15">
        <f>IFERROR(VLOOKUP(LEFT(A12,3),'[1]200008645'!A:D,4,0),0)</f>
        <v>0</v>
      </c>
      <c r="N12" s="13">
        <v>200000149</v>
      </c>
      <c r="O12" s="16">
        <f>IFERROR(VLOOKUP(LEFT(A12,3),'[1]200000149'!A:D,3,0),0)</f>
        <v>15</v>
      </c>
      <c r="P12" s="16">
        <f>IFERROR(VLOOKUP(LEFT(A12,3),'[1]200000149'!A:D,4,0),0)</f>
        <v>0.68</v>
      </c>
      <c r="Q12" s="16">
        <v>200005224</v>
      </c>
      <c r="R12" s="16">
        <f>IFERROR(VLOOKUP(LEFT(A12,3),'[1]200005224'!A:D,3,0),0)</f>
        <v>2</v>
      </c>
      <c r="S12" s="16">
        <f>IFERROR(VLOOKUP(LEFT(A12,3),'[1]200005224'!A:D,4,0),0)</f>
        <v>5.19</v>
      </c>
      <c r="T12" s="16">
        <v>200009387</v>
      </c>
      <c r="U12" s="16">
        <f>IFERROR(VLOOKUP(LEFT(A12,3),'[1]200009387'!A:D,3,0),0)</f>
        <v>0</v>
      </c>
      <c r="V12" s="16">
        <f>IFERROR(VLOOKUP(LEFT(A12,3),'[1]200009387'!A:D,4,0),0)</f>
        <v>0</v>
      </c>
      <c r="W12" s="16">
        <v>200000329</v>
      </c>
      <c r="X12" s="16">
        <f>IFERROR(VLOOKUP(LEFT(A12,3),'[1]200000329'!A:D,3,0),0)</f>
        <v>0</v>
      </c>
      <c r="Y12" s="16">
        <f>IFERROR(VLOOKUP(LEFT(A12,3),'[1]200000329'!A:D,4,0),0)</f>
        <v>0</v>
      </c>
      <c r="Z12" s="16">
        <v>200002569</v>
      </c>
      <c r="AA12" s="16">
        <f>IFERROR(VLOOKUP(LEFT(A12,3),'[1]200002569'!A:D,3,0),0)</f>
        <v>0</v>
      </c>
      <c r="AB12" s="16">
        <f>IFERROR(VLOOKUP(LEFT(A12,3),'[1]200002569'!A:D,4,0),0)</f>
        <v>0</v>
      </c>
      <c r="AC12" s="16">
        <v>200000321</v>
      </c>
      <c r="AD12" s="16">
        <f>IFERROR(VLOOKUP(LEFT(A12,3),'[1]200000321'!A:D,3,0),0)</f>
        <v>0</v>
      </c>
      <c r="AE12" s="16">
        <f>IFERROR(VLOOKUP(LEFT(A12,3),'[1]200000321'!A:D,4,0),0)</f>
        <v>0</v>
      </c>
      <c r="AF12" s="16">
        <v>200000521</v>
      </c>
      <c r="AG12" s="16">
        <f>IFERROR(VLOOKUP(LEFT(A12,3),'[1]200000521'!A:D,3,0),0)</f>
        <v>3</v>
      </c>
      <c r="AH12" s="16">
        <f>IFERROR(VLOOKUP(LEFT(A12,3),'[1]200000521'!A:D,4,0),0)</f>
        <v>2.99</v>
      </c>
      <c r="AI12" s="16">
        <v>200000739</v>
      </c>
      <c r="AJ12" s="16">
        <f>IFERROR(VLOOKUP(LEFT(A12,3),'[1]200000739'!A:D,3,0),0)</f>
        <v>5</v>
      </c>
      <c r="AK12" s="16">
        <f>IFERROR(VLOOKUP(LEFT(A12,3),'[1]200000739'!A:D,4,0),0)</f>
        <v>27.47</v>
      </c>
      <c r="AL12" s="16">
        <v>200000738</v>
      </c>
      <c r="AM12" s="16">
        <f>IFERROR(VLOOKUP(LEFT(A12,3),'[1]200000738'!A:D,3,0),0)</f>
        <v>0</v>
      </c>
      <c r="AN12" s="16">
        <f>IFERROR(VLOOKUP(LEFT(A12,3),'[1]200000738'!A:D,4,0),0)</f>
        <v>0</v>
      </c>
      <c r="AO12" s="16">
        <v>200000487</v>
      </c>
      <c r="AP12" s="16">
        <f>IFERROR(VLOOKUP(LEFT(A12,3),'[1]200000487'!A:D,3,0),0)</f>
        <v>7</v>
      </c>
      <c r="AQ12" s="16">
        <f>IFERROR(VLOOKUP(LEFT(A12,3),'[1]200000487'!A:D,4,0),0)</f>
        <v>15.26</v>
      </c>
      <c r="AR12" s="16">
        <v>200000489</v>
      </c>
      <c r="AS12" s="16">
        <f>IFERROR(VLOOKUP(LEFT(A12,3),'[1]200000489'!A:D,3,0),0)</f>
        <v>0</v>
      </c>
      <c r="AT12" s="16">
        <f>IFERROR(VLOOKUP(LEFT(A12,3),'[1]200000489'!A:D,4,0),0)</f>
        <v>0</v>
      </c>
      <c r="AU12" s="16">
        <v>200004482</v>
      </c>
      <c r="AV12" s="16">
        <f>IFERROR(VLOOKUP(LEFT(A12,3),'[1]200004482'!A:D,3,0),0)</f>
        <v>0</v>
      </c>
      <c r="AW12" s="16">
        <f>IFERROR(VLOOKUP(LEFT(A12,3),'[1]200004482'!A:D,4,0),0)</f>
        <v>0</v>
      </c>
      <c r="AX12" s="17"/>
      <c r="AY12" s="17"/>
      <c r="AZ12" s="17"/>
      <c r="BA12" s="17"/>
      <c r="BB12" s="17"/>
      <c r="BC12" s="17"/>
      <c r="BD12" s="17"/>
    </row>
    <row r="13" spans="1:56" hidden="1" x14ac:dyDescent="0.25">
      <c r="A13" s="18" t="s">
        <v>398</v>
      </c>
      <c r="B13" s="13">
        <v>200009093</v>
      </c>
      <c r="C13" s="14">
        <f>IFERROR(VLOOKUP(LEFT(A13,3),'[1]200009093'!A:D,3,0),0)</f>
        <v>6</v>
      </c>
      <c r="D13" s="15">
        <f>IFERROR(VLOOKUP(LEFT(A13,3),'[1]200009093'!A:D,4,0),0)</f>
        <v>5.59</v>
      </c>
      <c r="E13" s="13">
        <v>200008980</v>
      </c>
      <c r="F13" s="16">
        <f>IFERROR(VLOOKUP(LEFT(A13,3),'[1]200008980'!A:D,3,0),0)</f>
        <v>6</v>
      </c>
      <c r="G13" s="16">
        <f>IFERROR(VLOOKUP(LEFT(A13,3),'[1]200008980'!A:D,4,0),0)</f>
        <v>3.45</v>
      </c>
      <c r="H13" s="14">
        <v>200000216</v>
      </c>
      <c r="I13" s="14">
        <f>IFERROR(VLOOKUP(LEFT(A13,3),'[1]200000216'!A:D,3,0),0)</f>
        <v>6</v>
      </c>
      <c r="J13" s="15">
        <f>IFERROR(VLOOKUP(LEFT(A13,3),'[1]200000216'!A:D,4,0),0)</f>
        <v>1.6</v>
      </c>
      <c r="K13" s="13">
        <v>200008645</v>
      </c>
      <c r="L13" s="14">
        <f>IFERROR(VLOOKUP(LEFT(A13,3),'[1]200008645'!A:D,3,0),0)</f>
        <v>0</v>
      </c>
      <c r="M13" s="15">
        <f>IFERROR(VLOOKUP(LEFT(A13,3),'[1]200008645'!A:D,4,0),0)</f>
        <v>0</v>
      </c>
      <c r="N13" s="13">
        <v>200000149</v>
      </c>
      <c r="O13" s="16">
        <f>IFERROR(VLOOKUP(LEFT(A13,3),'[1]200000149'!A:D,3,0),0)</f>
        <v>0</v>
      </c>
      <c r="P13" s="16">
        <f>IFERROR(VLOOKUP(LEFT(A13,3),'[1]200000149'!A:D,4,0),0)</f>
        <v>0</v>
      </c>
      <c r="Q13" s="16">
        <v>200005224</v>
      </c>
      <c r="R13" s="16">
        <f>IFERROR(VLOOKUP(LEFT(A13,3),'[1]200005224'!A:D,3,0),0)</f>
        <v>0</v>
      </c>
      <c r="S13" s="16">
        <f>IFERROR(VLOOKUP(LEFT(A13,3),'[1]200005224'!A:D,4,0),0)</f>
        <v>0</v>
      </c>
      <c r="T13" s="16">
        <v>200009387</v>
      </c>
      <c r="U13" s="16">
        <f>IFERROR(VLOOKUP(LEFT(A13,3),'[1]200009387'!A:D,3,0),0)</f>
        <v>0</v>
      </c>
      <c r="V13" s="16">
        <f>IFERROR(VLOOKUP(LEFT(A13,3),'[1]200009387'!A:D,4,0),0)</f>
        <v>0</v>
      </c>
      <c r="W13" s="16">
        <v>200000329</v>
      </c>
      <c r="X13" s="16">
        <f>IFERROR(VLOOKUP(LEFT(A13,3),'[1]200000329'!A:D,3,0),0)</f>
        <v>24</v>
      </c>
      <c r="Y13" s="16">
        <f>IFERROR(VLOOKUP(LEFT(A13,3),'[1]200000329'!A:D,4,0),0)</f>
        <v>3.43</v>
      </c>
      <c r="Z13" s="16">
        <v>200002569</v>
      </c>
      <c r="AA13" s="16">
        <f>IFERROR(VLOOKUP(LEFT(A13,3),'[1]200002569'!A:D,3,0),0)</f>
        <v>0</v>
      </c>
      <c r="AB13" s="16">
        <f>IFERROR(VLOOKUP(LEFT(A13,3),'[1]200002569'!A:D,4,0),0)</f>
        <v>0</v>
      </c>
      <c r="AC13" s="16">
        <v>200000321</v>
      </c>
      <c r="AD13" s="16">
        <f>IFERROR(VLOOKUP(LEFT(A13,3),'[1]200000321'!A:D,3,0),0)</f>
        <v>0</v>
      </c>
      <c r="AE13" s="16">
        <f>IFERROR(VLOOKUP(LEFT(A13,3),'[1]200000321'!A:D,4,0),0)</f>
        <v>0</v>
      </c>
      <c r="AF13" s="16">
        <v>200000521</v>
      </c>
      <c r="AG13" s="16">
        <f>IFERROR(VLOOKUP(LEFT(A13,3),'[1]200000521'!A:D,3,0),0)</f>
        <v>0</v>
      </c>
      <c r="AH13" s="16">
        <f>IFERROR(VLOOKUP(LEFT(A13,3),'[1]200000521'!A:D,4,0),0)</f>
        <v>0</v>
      </c>
      <c r="AI13" s="16">
        <v>200000739</v>
      </c>
      <c r="AJ13" s="16">
        <f>IFERROR(VLOOKUP(LEFT(A13,3),'[1]200000739'!A:D,3,0),0)</f>
        <v>0</v>
      </c>
      <c r="AK13" s="16">
        <f>IFERROR(VLOOKUP(LEFT(A13,3),'[1]200000739'!A:D,4,0),0)</f>
        <v>0</v>
      </c>
      <c r="AL13" s="16">
        <v>200000738</v>
      </c>
      <c r="AM13" s="16">
        <f>IFERROR(VLOOKUP(LEFT(A13,3),'[1]200000738'!A:D,3,0),0)</f>
        <v>0</v>
      </c>
      <c r="AN13" s="16">
        <f>IFERROR(VLOOKUP(LEFT(A13,3),'[1]200000738'!A:D,4,0),0)</f>
        <v>0</v>
      </c>
      <c r="AO13" s="16">
        <v>200000487</v>
      </c>
      <c r="AP13" s="16">
        <f>IFERROR(VLOOKUP(LEFT(A13,3),'[1]200000487'!A:D,3,0),0)</f>
        <v>0</v>
      </c>
      <c r="AQ13" s="16">
        <f>IFERROR(VLOOKUP(LEFT(A13,3),'[1]200000487'!A:D,4,0),0)</f>
        <v>0</v>
      </c>
      <c r="AR13" s="16">
        <v>200000489</v>
      </c>
      <c r="AS13" s="16">
        <f>IFERROR(VLOOKUP(LEFT(A13,3),'[1]200000489'!A:D,3,0),0)</f>
        <v>0</v>
      </c>
      <c r="AT13" s="16">
        <f>IFERROR(VLOOKUP(LEFT(A13,3),'[1]200000489'!A:D,4,0),0)</f>
        <v>0</v>
      </c>
      <c r="AU13" s="16">
        <v>200004482</v>
      </c>
      <c r="AV13" s="16">
        <f>IFERROR(VLOOKUP(LEFT(A13,3),'[1]200004482'!A:D,3,0),0)</f>
        <v>0</v>
      </c>
      <c r="AW13" s="16">
        <f>IFERROR(VLOOKUP(LEFT(A13,3),'[1]200004482'!A:D,4,0),0)</f>
        <v>0</v>
      </c>
      <c r="AX13" s="17"/>
      <c r="AY13" s="17"/>
      <c r="AZ13" s="17"/>
      <c r="BA13" s="17"/>
      <c r="BB13" s="17"/>
      <c r="BC13" s="17"/>
      <c r="BD13" s="17"/>
    </row>
    <row r="14" spans="1:56" hidden="1" x14ac:dyDescent="0.25">
      <c r="A14" s="18" t="s">
        <v>399</v>
      </c>
      <c r="B14" s="13">
        <v>200009093</v>
      </c>
      <c r="C14" s="14">
        <f>IFERROR(VLOOKUP(LEFT(A14,3),'[1]200009093'!A:D,3,0),0)</f>
        <v>3</v>
      </c>
      <c r="D14" s="15">
        <f>IFERROR(VLOOKUP(LEFT(A14,3),'[1]200009093'!A:D,4,0),0)</f>
        <v>5.59</v>
      </c>
      <c r="E14" s="13">
        <v>200008980</v>
      </c>
      <c r="F14" s="16">
        <f>IFERROR(VLOOKUP(LEFT(A14,3),'[1]200008980'!A:D,3,0),0)</f>
        <v>6</v>
      </c>
      <c r="G14" s="16">
        <f>IFERROR(VLOOKUP(LEFT(A14,3),'[1]200008980'!A:D,4,0),0)</f>
        <v>3.45</v>
      </c>
      <c r="H14" s="14">
        <v>200000216</v>
      </c>
      <c r="I14" s="14">
        <f>IFERROR(VLOOKUP(LEFT(A14,3),'[1]200000216'!A:D,3,0),0)</f>
        <v>11</v>
      </c>
      <c r="J14" s="15">
        <f>IFERROR(VLOOKUP(LEFT(A14,3),'[1]200000216'!A:D,4,0),0)</f>
        <v>1.6</v>
      </c>
      <c r="K14" s="13">
        <v>200008645</v>
      </c>
      <c r="L14" s="14">
        <f>IFERROR(VLOOKUP(LEFT(A14,3),'[1]200008645'!A:D,3,0),0)</f>
        <v>3</v>
      </c>
      <c r="M14" s="15">
        <f>IFERROR(VLOOKUP(LEFT(A14,3),'[1]200008645'!A:D,4,0),0)</f>
        <v>15.7</v>
      </c>
      <c r="N14" s="13">
        <v>200000149</v>
      </c>
      <c r="O14" s="16">
        <f>IFERROR(VLOOKUP(LEFT(A14,3),'[1]200000149'!A:D,3,0),0)</f>
        <v>0</v>
      </c>
      <c r="P14" s="16">
        <f>IFERROR(VLOOKUP(LEFT(A14,3),'[1]200000149'!A:D,4,0),0)</f>
        <v>0</v>
      </c>
      <c r="Q14" s="16">
        <v>200005224</v>
      </c>
      <c r="R14" s="16">
        <f>IFERROR(VLOOKUP(LEFT(A14,3),'[1]200005224'!A:D,3,0),0)</f>
        <v>2</v>
      </c>
      <c r="S14" s="16">
        <f>IFERROR(VLOOKUP(LEFT(A14,3),'[1]200005224'!A:D,4,0),0)</f>
        <v>5.19</v>
      </c>
      <c r="T14" s="16">
        <v>200009387</v>
      </c>
      <c r="U14" s="16">
        <f>IFERROR(VLOOKUP(LEFT(A14,3),'[1]200009387'!A:D,3,0),0)</f>
        <v>0</v>
      </c>
      <c r="V14" s="16">
        <f>IFERROR(VLOOKUP(LEFT(A14,3),'[1]200009387'!A:D,4,0),0)</f>
        <v>0</v>
      </c>
      <c r="W14" s="16">
        <v>200000329</v>
      </c>
      <c r="X14" s="16">
        <f>IFERROR(VLOOKUP(LEFT(A14,3),'[1]200000329'!A:D,3,0),0)</f>
        <v>12</v>
      </c>
      <c r="Y14" s="16">
        <f>IFERROR(VLOOKUP(LEFT(A14,3),'[1]200000329'!A:D,4,0),0)</f>
        <v>3.43</v>
      </c>
      <c r="Z14" s="16">
        <v>200002569</v>
      </c>
      <c r="AA14" s="16">
        <f>IFERROR(VLOOKUP(LEFT(A14,3),'[1]200002569'!A:D,3,0),0)</f>
        <v>4</v>
      </c>
      <c r="AB14" s="16">
        <f>IFERROR(VLOOKUP(LEFT(A14,3),'[1]200002569'!A:D,4,0),0)</f>
        <v>7.92</v>
      </c>
      <c r="AC14" s="16">
        <v>200000321</v>
      </c>
      <c r="AD14" s="16">
        <f>IFERROR(VLOOKUP(LEFT(A14,3),'[1]200000321'!A:D,3,0),0)</f>
        <v>1</v>
      </c>
      <c r="AE14" s="16">
        <f>IFERROR(VLOOKUP(LEFT(A14,3),'[1]200000321'!A:D,4,0),0)</f>
        <v>12.95</v>
      </c>
      <c r="AF14" s="16">
        <v>200000521</v>
      </c>
      <c r="AG14" s="16">
        <f>IFERROR(VLOOKUP(LEFT(A14,3),'[1]200000521'!A:D,3,0),0)</f>
        <v>4</v>
      </c>
      <c r="AH14" s="16">
        <f>IFERROR(VLOOKUP(LEFT(A14,3),'[1]200000521'!A:D,4,0),0)</f>
        <v>2.99</v>
      </c>
      <c r="AI14" s="16">
        <v>200000739</v>
      </c>
      <c r="AJ14" s="16">
        <f>IFERROR(VLOOKUP(LEFT(A14,3),'[1]200000739'!A:D,3,0),0)</f>
        <v>0</v>
      </c>
      <c r="AK14" s="16">
        <f>IFERROR(VLOOKUP(LEFT(A14,3),'[1]200000739'!A:D,4,0),0)</f>
        <v>0</v>
      </c>
      <c r="AL14" s="16">
        <v>200000738</v>
      </c>
      <c r="AM14" s="16">
        <f>IFERROR(VLOOKUP(LEFT(A14,3),'[1]200000738'!A:D,3,0),0)</f>
        <v>3</v>
      </c>
      <c r="AN14" s="16">
        <f>IFERROR(VLOOKUP(LEFT(A14,3),'[1]200000738'!A:D,4,0),0)</f>
        <v>9.19</v>
      </c>
      <c r="AO14" s="16">
        <v>200000487</v>
      </c>
      <c r="AP14" s="16">
        <f>IFERROR(VLOOKUP(LEFT(A14,3),'[1]200000487'!A:D,3,0),0)</f>
        <v>2</v>
      </c>
      <c r="AQ14" s="16">
        <f>IFERROR(VLOOKUP(LEFT(A14,3),'[1]200000487'!A:D,4,0),0)</f>
        <v>15.26</v>
      </c>
      <c r="AR14" s="16">
        <v>200000489</v>
      </c>
      <c r="AS14" s="16">
        <f>IFERROR(VLOOKUP(LEFT(A14,3),'[1]200000489'!A:D,3,0),0)</f>
        <v>0</v>
      </c>
      <c r="AT14" s="16">
        <f>IFERROR(VLOOKUP(LEFT(A14,3),'[1]200000489'!A:D,4,0),0)</f>
        <v>0</v>
      </c>
      <c r="AU14" s="16">
        <v>200004482</v>
      </c>
      <c r="AV14" s="16">
        <f>IFERROR(VLOOKUP(LEFT(A14,3),'[1]200004482'!A:D,3,0),0)</f>
        <v>0</v>
      </c>
      <c r="AW14" s="16">
        <f>IFERROR(VLOOKUP(LEFT(A14,3),'[1]200004482'!A:D,4,0),0)</f>
        <v>0</v>
      </c>
      <c r="AX14" s="17"/>
      <c r="AY14" s="17"/>
      <c r="AZ14" s="17"/>
      <c r="BA14" s="17"/>
      <c r="BB14" s="17"/>
      <c r="BC14" s="17"/>
      <c r="BD14" s="17"/>
    </row>
    <row r="15" spans="1:56" hidden="1" x14ac:dyDescent="0.25">
      <c r="A15" s="18" t="s">
        <v>400</v>
      </c>
      <c r="B15" s="13">
        <v>200009093</v>
      </c>
      <c r="C15" s="14">
        <f>IFERROR(VLOOKUP(LEFT(A15,3),'[1]200009093'!A:D,3,0),0)</f>
        <v>15</v>
      </c>
      <c r="D15" s="15">
        <f>IFERROR(VLOOKUP(LEFT(A15,3),'[1]200009093'!A:D,4,0),0)</f>
        <v>5.59</v>
      </c>
      <c r="E15" s="13">
        <v>200008980</v>
      </c>
      <c r="F15" s="16">
        <f>IFERROR(VLOOKUP(LEFT(A15,3),'[1]200008980'!A:D,3,0),0)</f>
        <v>15</v>
      </c>
      <c r="G15" s="16">
        <f>IFERROR(VLOOKUP(LEFT(A15,3),'[1]200008980'!A:D,4,0),0)</f>
        <v>3.45</v>
      </c>
      <c r="H15" s="14">
        <v>200000216</v>
      </c>
      <c r="I15" s="14">
        <f>IFERROR(VLOOKUP(LEFT(A15,3),'[1]200000216'!A:D,3,0),0)</f>
        <v>26</v>
      </c>
      <c r="J15" s="15">
        <f>IFERROR(VLOOKUP(LEFT(A15,3),'[1]200000216'!A:D,4,0),0)</f>
        <v>1.6</v>
      </c>
      <c r="K15" s="13">
        <v>200008645</v>
      </c>
      <c r="L15" s="14">
        <f>IFERROR(VLOOKUP(LEFT(A15,3),'[1]200008645'!A:D,3,0),0)</f>
        <v>3</v>
      </c>
      <c r="M15" s="15">
        <f>IFERROR(VLOOKUP(LEFT(A15,3),'[1]200008645'!A:D,4,0),0)</f>
        <v>15.7</v>
      </c>
      <c r="N15" s="13">
        <v>200000149</v>
      </c>
      <c r="O15" s="16">
        <f>IFERROR(VLOOKUP(LEFT(A15,3),'[1]200000149'!A:D,3,0),0)</f>
        <v>30</v>
      </c>
      <c r="P15" s="16">
        <f>IFERROR(VLOOKUP(LEFT(A15,3),'[1]200000149'!A:D,4,0),0)</f>
        <v>0.68</v>
      </c>
      <c r="Q15" s="16">
        <v>200005224</v>
      </c>
      <c r="R15" s="16">
        <f>IFERROR(VLOOKUP(LEFT(A15,3),'[1]200005224'!A:D,3,0),0)</f>
        <v>26</v>
      </c>
      <c r="S15" s="16">
        <f>IFERROR(VLOOKUP(LEFT(A15,3),'[1]200005224'!A:D,4,0),0)</f>
        <v>5.19</v>
      </c>
      <c r="T15" s="16">
        <v>200009387</v>
      </c>
      <c r="U15" s="16">
        <f>IFERROR(VLOOKUP(LEFT(A15,3),'[1]200009387'!A:D,3,0),0)</f>
        <v>6</v>
      </c>
      <c r="V15" s="16">
        <f>IFERROR(VLOOKUP(LEFT(A15,3),'[1]200009387'!A:D,4,0),0)</f>
        <v>8.2100000000000009</v>
      </c>
      <c r="W15" s="16">
        <v>200000329</v>
      </c>
      <c r="X15" s="16">
        <f>IFERROR(VLOOKUP(LEFT(A15,3),'[1]200000329'!A:D,3,0),0)</f>
        <v>36</v>
      </c>
      <c r="Y15" s="16">
        <f>IFERROR(VLOOKUP(LEFT(A15,3),'[1]200000329'!A:D,4,0),0)</f>
        <v>3.43</v>
      </c>
      <c r="Z15" s="16">
        <v>200002569</v>
      </c>
      <c r="AA15" s="16">
        <f>IFERROR(VLOOKUP(LEFT(A15,3),'[1]200002569'!A:D,3,0),0)</f>
        <v>17</v>
      </c>
      <c r="AB15" s="16">
        <f>IFERROR(VLOOKUP(LEFT(A15,3),'[1]200002569'!A:D,4,0),0)</f>
        <v>7.92</v>
      </c>
      <c r="AC15" s="16">
        <v>200000321</v>
      </c>
      <c r="AD15" s="16">
        <f>IFERROR(VLOOKUP(LEFT(A15,3),'[1]200000321'!A:D,3,0),0)</f>
        <v>4</v>
      </c>
      <c r="AE15" s="16">
        <f>IFERROR(VLOOKUP(LEFT(A15,3),'[1]200000321'!A:D,4,0),0)</f>
        <v>12.95</v>
      </c>
      <c r="AF15" s="16">
        <v>200000521</v>
      </c>
      <c r="AG15" s="16">
        <f>IFERROR(VLOOKUP(LEFT(A15,3),'[1]200000521'!A:D,3,0),0)</f>
        <v>47</v>
      </c>
      <c r="AH15" s="16">
        <f>IFERROR(VLOOKUP(LEFT(A15,3),'[1]200000521'!A:D,4,0),0)</f>
        <v>2.99</v>
      </c>
      <c r="AI15" s="16">
        <v>200000739</v>
      </c>
      <c r="AJ15" s="16">
        <f>IFERROR(VLOOKUP(LEFT(A15,3),'[1]200000739'!A:D,3,0),0)</f>
        <v>5</v>
      </c>
      <c r="AK15" s="16">
        <f>IFERROR(VLOOKUP(LEFT(A15,3),'[1]200000739'!A:D,4,0),0)</f>
        <v>27.47</v>
      </c>
      <c r="AL15" s="16">
        <v>200000738</v>
      </c>
      <c r="AM15" s="16">
        <f>IFERROR(VLOOKUP(LEFT(A15,3),'[1]200000738'!A:D,3,0),0)</f>
        <v>0</v>
      </c>
      <c r="AN15" s="16">
        <f>IFERROR(VLOOKUP(LEFT(A15,3),'[1]200000738'!A:D,4,0),0)</f>
        <v>0</v>
      </c>
      <c r="AO15" s="16">
        <v>200000487</v>
      </c>
      <c r="AP15" s="16">
        <f>IFERROR(VLOOKUP(LEFT(A15,3),'[1]200000487'!A:D,3,0),0)</f>
        <v>0</v>
      </c>
      <c r="AQ15" s="16">
        <f>IFERROR(VLOOKUP(LEFT(A15,3),'[1]200000487'!A:D,4,0),0)</f>
        <v>15.26</v>
      </c>
      <c r="AR15" s="16">
        <v>200000489</v>
      </c>
      <c r="AS15" s="16">
        <f>IFERROR(VLOOKUP(LEFT(A15,3),'[1]200000489'!A:D,3,0),0)</f>
        <v>0</v>
      </c>
      <c r="AT15" s="16">
        <f>IFERROR(VLOOKUP(LEFT(A15,3),'[1]200000489'!A:D,4,0),0)</f>
        <v>0</v>
      </c>
      <c r="AU15" s="16">
        <v>200004482</v>
      </c>
      <c r="AV15" s="16">
        <f>IFERROR(VLOOKUP(LEFT(A15,3),'[1]200004482'!A:D,3,0),0)</f>
        <v>0</v>
      </c>
      <c r="AW15" s="16">
        <f>IFERROR(VLOOKUP(LEFT(A15,3),'[1]200004482'!A:D,4,0),0)</f>
        <v>0</v>
      </c>
      <c r="AX15" s="17"/>
      <c r="AY15" s="17"/>
      <c r="AZ15" s="17"/>
      <c r="BA15" s="17"/>
      <c r="BB15" s="17"/>
      <c r="BC15" s="17"/>
      <c r="BD15" s="17"/>
    </row>
    <row r="16" spans="1:56" hidden="1" x14ac:dyDescent="0.25">
      <c r="A16" s="18" t="s">
        <v>401</v>
      </c>
      <c r="B16" s="13">
        <v>200009093</v>
      </c>
      <c r="C16" s="14">
        <f>IFERROR(VLOOKUP(LEFT(A16,3),'[1]200009093'!A:D,3,0),0)</f>
        <v>0</v>
      </c>
      <c r="D16" s="15">
        <f>IFERROR(VLOOKUP(LEFT(A16,3),'[1]200009093'!A:D,4,0),0)</f>
        <v>0</v>
      </c>
      <c r="E16" s="13">
        <v>200008980</v>
      </c>
      <c r="F16" s="16">
        <f>IFERROR(VLOOKUP(LEFT(A16,3),'[1]200008980'!A:D,3,0),0)</f>
        <v>1</v>
      </c>
      <c r="G16" s="16">
        <f>IFERROR(VLOOKUP(LEFT(A16,3),'[1]200008980'!A:D,4,0),0)</f>
        <v>3.45</v>
      </c>
      <c r="H16" s="14">
        <v>200000216</v>
      </c>
      <c r="I16" s="14">
        <f>IFERROR(VLOOKUP(LEFT(A16,3),'[1]200000216'!A:D,3,0),0)</f>
        <v>4</v>
      </c>
      <c r="J16" s="15">
        <f>IFERROR(VLOOKUP(LEFT(A16,3),'[1]200000216'!A:D,4,0),0)</f>
        <v>1.6</v>
      </c>
      <c r="K16" s="13">
        <v>200008645</v>
      </c>
      <c r="L16" s="14">
        <f>IFERROR(VLOOKUP(LEFT(A16,3),'[1]200008645'!A:D,3,0),0)</f>
        <v>0</v>
      </c>
      <c r="M16" s="15">
        <f>IFERROR(VLOOKUP(LEFT(A16,3),'[1]200008645'!A:D,4,0),0)</f>
        <v>0</v>
      </c>
      <c r="N16" s="13">
        <v>200000149</v>
      </c>
      <c r="O16" s="16">
        <f>IFERROR(VLOOKUP(LEFT(A16,3),'[1]200000149'!A:D,3,0),0)</f>
        <v>2</v>
      </c>
      <c r="P16" s="16">
        <f>IFERROR(VLOOKUP(LEFT(A16,3),'[1]200000149'!A:D,4,0),0)</f>
        <v>0.68</v>
      </c>
      <c r="Q16" s="16">
        <v>200005224</v>
      </c>
      <c r="R16" s="16">
        <f>IFERROR(VLOOKUP(LEFT(A16,3),'[1]200005224'!A:D,3,0),0)</f>
        <v>1</v>
      </c>
      <c r="S16" s="16">
        <f>IFERROR(VLOOKUP(LEFT(A16,3),'[1]200005224'!A:D,4,0),0)</f>
        <v>5.19</v>
      </c>
      <c r="T16" s="16">
        <v>200009387</v>
      </c>
      <c r="U16" s="16">
        <f>IFERROR(VLOOKUP(LEFT(A16,3),'[1]200009387'!A:D,3,0),0)</f>
        <v>0</v>
      </c>
      <c r="V16" s="16">
        <f>IFERROR(VLOOKUP(LEFT(A16,3),'[1]200009387'!A:D,4,0),0)</f>
        <v>0</v>
      </c>
      <c r="W16" s="16">
        <v>200000329</v>
      </c>
      <c r="X16" s="16">
        <f>IFERROR(VLOOKUP(LEFT(A16,3),'[1]200000329'!A:D,3,0),0)</f>
        <v>2</v>
      </c>
      <c r="Y16" s="16">
        <f>IFERROR(VLOOKUP(LEFT(A16,3),'[1]200000329'!A:D,4,0),0)</f>
        <v>3.43</v>
      </c>
      <c r="Z16" s="16">
        <v>200002569</v>
      </c>
      <c r="AA16" s="16">
        <f>IFERROR(VLOOKUP(LEFT(A16,3),'[1]200002569'!A:D,3,0),0)</f>
        <v>2</v>
      </c>
      <c r="AB16" s="16">
        <f>IFERROR(VLOOKUP(LEFT(A16,3),'[1]200002569'!A:D,4,0),0)</f>
        <v>7.92</v>
      </c>
      <c r="AC16" s="16">
        <v>200000321</v>
      </c>
      <c r="AD16" s="16">
        <f>IFERROR(VLOOKUP(LEFT(A16,3),'[1]200000321'!A:D,3,0),0)</f>
        <v>1</v>
      </c>
      <c r="AE16" s="16">
        <f>IFERROR(VLOOKUP(LEFT(A16,3),'[1]200000321'!A:D,4,0),0)</f>
        <v>12.95</v>
      </c>
      <c r="AF16" s="16">
        <v>200000521</v>
      </c>
      <c r="AG16" s="16">
        <f>IFERROR(VLOOKUP(LEFT(A16,3),'[1]200000521'!A:D,3,0),0)</f>
        <v>4</v>
      </c>
      <c r="AH16" s="16">
        <f>IFERROR(VLOOKUP(LEFT(A16,3),'[1]200000521'!A:D,4,0),0)</f>
        <v>2.99</v>
      </c>
      <c r="AI16" s="16">
        <v>200000739</v>
      </c>
      <c r="AJ16" s="16">
        <f>IFERROR(VLOOKUP(LEFT(A16,3),'[1]200000739'!A:D,3,0),0)</f>
        <v>0</v>
      </c>
      <c r="AK16" s="16">
        <f>IFERROR(VLOOKUP(LEFT(A16,3),'[1]200000739'!A:D,4,0),0)</f>
        <v>0</v>
      </c>
      <c r="AL16" s="16">
        <v>200000738</v>
      </c>
      <c r="AM16" s="16">
        <f>IFERROR(VLOOKUP(LEFT(A16,3),'[1]200000738'!A:D,3,0),0)</f>
        <v>2</v>
      </c>
      <c r="AN16" s="16">
        <f>IFERROR(VLOOKUP(LEFT(A16,3),'[1]200000738'!A:D,4,0),0)</f>
        <v>9.19</v>
      </c>
      <c r="AO16" s="16">
        <v>200000487</v>
      </c>
      <c r="AP16" s="16">
        <f>IFERROR(VLOOKUP(LEFT(A16,3),'[1]200000487'!A:D,3,0),0)</f>
        <v>0</v>
      </c>
      <c r="AQ16" s="16">
        <f>IFERROR(VLOOKUP(LEFT(A16,3),'[1]200000487'!A:D,4,0),0)</f>
        <v>0</v>
      </c>
      <c r="AR16" s="16">
        <v>200000489</v>
      </c>
      <c r="AS16" s="16">
        <f>IFERROR(VLOOKUP(LEFT(A16,3),'[1]200000489'!A:D,3,0),0)</f>
        <v>0</v>
      </c>
      <c r="AT16" s="16">
        <f>IFERROR(VLOOKUP(LEFT(A16,3),'[1]200000489'!A:D,4,0),0)</f>
        <v>0</v>
      </c>
      <c r="AU16" s="16">
        <v>200004482</v>
      </c>
      <c r="AV16" s="16">
        <f>IFERROR(VLOOKUP(LEFT(A16,3),'[1]200004482'!A:D,3,0),0)</f>
        <v>0</v>
      </c>
      <c r="AW16" s="16">
        <f>IFERROR(VLOOKUP(LEFT(A16,3),'[1]200004482'!A:D,4,0),0)</f>
        <v>0</v>
      </c>
      <c r="AX16" s="17"/>
      <c r="AY16" s="17"/>
      <c r="AZ16" s="17"/>
      <c r="BA16" s="17"/>
      <c r="BB16" s="17"/>
      <c r="BC16" s="17"/>
      <c r="BD16" s="17"/>
    </row>
    <row r="17" spans="1:56" hidden="1" x14ac:dyDescent="0.25">
      <c r="A17" s="18" t="s">
        <v>402</v>
      </c>
      <c r="B17" s="13">
        <v>200009093</v>
      </c>
      <c r="C17" s="14">
        <f>IFERROR(VLOOKUP(LEFT(A17,3),'[1]200009093'!A:D,3,0),0)</f>
        <v>6</v>
      </c>
      <c r="D17" s="15">
        <f>IFERROR(VLOOKUP(LEFT(A17,3),'[1]200009093'!A:D,4,0),0)</f>
        <v>5.59</v>
      </c>
      <c r="E17" s="13">
        <v>200008980</v>
      </c>
      <c r="F17" s="16">
        <f>IFERROR(VLOOKUP(LEFT(A17,3),'[1]200008980'!A:D,3,0),0)</f>
        <v>6</v>
      </c>
      <c r="G17" s="16">
        <f>IFERROR(VLOOKUP(LEFT(A17,3),'[1]200008980'!A:D,4,0),0)</f>
        <v>3.45</v>
      </c>
      <c r="H17" s="14">
        <v>200000216</v>
      </c>
      <c r="I17" s="14">
        <f>IFERROR(VLOOKUP(LEFT(A17,3),'[1]200000216'!A:D,3,0),0)</f>
        <v>4</v>
      </c>
      <c r="J17" s="15">
        <f>IFERROR(VLOOKUP(LEFT(A17,3),'[1]200000216'!A:D,4,0),0)</f>
        <v>1.6</v>
      </c>
      <c r="K17" s="13">
        <v>200008645</v>
      </c>
      <c r="L17" s="14">
        <f>IFERROR(VLOOKUP(LEFT(A17,3),'[1]200008645'!A:D,3,0),0)</f>
        <v>1</v>
      </c>
      <c r="M17" s="15">
        <f>IFERROR(VLOOKUP(LEFT(A17,3),'[1]200008645'!A:D,4,0),0)</f>
        <v>15.7</v>
      </c>
      <c r="N17" s="13">
        <v>200000149</v>
      </c>
      <c r="O17" s="16">
        <f>IFERROR(VLOOKUP(LEFT(A17,3),'[1]200000149'!A:D,3,0),0)</f>
        <v>4</v>
      </c>
      <c r="P17" s="16">
        <f>IFERROR(VLOOKUP(LEFT(A17,3),'[1]200000149'!A:D,4,0),0)</f>
        <v>0.68</v>
      </c>
      <c r="Q17" s="16">
        <v>200005224</v>
      </c>
      <c r="R17" s="16">
        <f>IFERROR(VLOOKUP(LEFT(A17,3),'[1]200005224'!A:D,3,0),0)</f>
        <v>6</v>
      </c>
      <c r="S17" s="16">
        <f>IFERROR(VLOOKUP(LEFT(A17,3),'[1]200005224'!A:D,4,0),0)</f>
        <v>5.19</v>
      </c>
      <c r="T17" s="16">
        <v>200009387</v>
      </c>
      <c r="U17" s="16">
        <f>IFERROR(VLOOKUP(LEFT(A17,3),'[1]200009387'!A:D,3,0),0)</f>
        <v>2</v>
      </c>
      <c r="V17" s="16">
        <f>IFERROR(VLOOKUP(LEFT(A17,3),'[1]200009387'!A:D,4,0),0)</f>
        <v>8.2100000000000009</v>
      </c>
      <c r="W17" s="16">
        <v>200000329</v>
      </c>
      <c r="X17" s="16">
        <f>IFERROR(VLOOKUP(LEFT(A17,3),'[1]200000329'!A:D,3,0),0)</f>
        <v>0</v>
      </c>
      <c r="Y17" s="16">
        <f>IFERROR(VLOOKUP(LEFT(A17,3),'[1]200000329'!A:D,4,0),0)</f>
        <v>0</v>
      </c>
      <c r="Z17" s="16">
        <v>200002569</v>
      </c>
      <c r="AA17" s="16">
        <f>IFERROR(VLOOKUP(LEFT(A17,3),'[1]200002569'!A:D,3,0),0)</f>
        <v>1</v>
      </c>
      <c r="AB17" s="16">
        <f>IFERROR(VLOOKUP(LEFT(A17,3),'[1]200002569'!A:D,4,0),0)</f>
        <v>7.92</v>
      </c>
      <c r="AC17" s="16">
        <v>200000321</v>
      </c>
      <c r="AD17" s="16">
        <f>IFERROR(VLOOKUP(LEFT(A17,3),'[1]200000321'!A:D,3,0),0)</f>
        <v>2</v>
      </c>
      <c r="AE17" s="16">
        <f>IFERROR(VLOOKUP(LEFT(A17,3),'[1]200000321'!A:D,4,0),0)</f>
        <v>12.95</v>
      </c>
      <c r="AF17" s="16">
        <v>200000521</v>
      </c>
      <c r="AG17" s="16">
        <f>IFERROR(VLOOKUP(LEFT(A17,3),'[1]200000521'!A:D,3,0),0)</f>
        <v>6</v>
      </c>
      <c r="AH17" s="16">
        <f>IFERROR(VLOOKUP(LEFT(A17,3),'[1]200000521'!A:D,4,0),0)</f>
        <v>2.99</v>
      </c>
      <c r="AI17" s="16">
        <v>200000739</v>
      </c>
      <c r="AJ17" s="16">
        <f>IFERROR(VLOOKUP(LEFT(A17,3),'[1]200000739'!A:D,3,0),0)</f>
        <v>0</v>
      </c>
      <c r="AK17" s="16">
        <f>IFERROR(VLOOKUP(LEFT(A17,3),'[1]200000739'!A:D,4,0),0)</f>
        <v>0</v>
      </c>
      <c r="AL17" s="16">
        <v>200000738</v>
      </c>
      <c r="AM17" s="16">
        <f>IFERROR(VLOOKUP(LEFT(A17,3),'[1]200000738'!A:D,3,0),0)</f>
        <v>0</v>
      </c>
      <c r="AN17" s="16">
        <f>IFERROR(VLOOKUP(LEFT(A17,3),'[1]200000738'!A:D,4,0),0)</f>
        <v>0</v>
      </c>
      <c r="AO17" s="16">
        <v>200000487</v>
      </c>
      <c r="AP17" s="16">
        <f>IFERROR(VLOOKUP(LEFT(A17,3),'[1]200000487'!A:D,3,0),0)</f>
        <v>2</v>
      </c>
      <c r="AQ17" s="16">
        <f>IFERROR(VLOOKUP(LEFT(A17,3),'[1]200000487'!A:D,4,0),0)</f>
        <v>15.26</v>
      </c>
      <c r="AR17" s="16">
        <v>200000489</v>
      </c>
      <c r="AS17" s="16">
        <f>IFERROR(VLOOKUP(LEFT(A17,3),'[1]200000489'!A:D,3,0),0)</f>
        <v>0</v>
      </c>
      <c r="AT17" s="16">
        <f>IFERROR(VLOOKUP(LEFT(A17,3),'[1]200000489'!A:D,4,0),0)</f>
        <v>0</v>
      </c>
      <c r="AU17" s="16">
        <v>200004482</v>
      </c>
      <c r="AV17" s="16">
        <f>IFERROR(VLOOKUP(LEFT(A17,3),'[1]200004482'!A:D,3,0),0)</f>
        <v>0</v>
      </c>
      <c r="AW17" s="16">
        <f>IFERROR(VLOOKUP(LEFT(A17,3),'[1]200004482'!A:D,4,0),0)</f>
        <v>0</v>
      </c>
      <c r="AX17" s="17"/>
      <c r="AY17" s="17"/>
      <c r="AZ17" s="17"/>
      <c r="BA17" s="17"/>
      <c r="BB17" s="17"/>
      <c r="BC17" s="17"/>
      <c r="BD17" s="17"/>
    </row>
    <row r="18" spans="1:56" hidden="1" x14ac:dyDescent="0.25">
      <c r="A18" s="18" t="s">
        <v>403</v>
      </c>
      <c r="B18" s="13">
        <v>200009093</v>
      </c>
      <c r="C18" s="14">
        <f>IFERROR(VLOOKUP(LEFT(A18,3),'[1]200009093'!A:D,3,0),0)</f>
        <v>17</v>
      </c>
      <c r="D18" s="15">
        <f>IFERROR(VLOOKUP(LEFT(A18,3),'[1]200009093'!A:D,4,0),0)</f>
        <v>5.59</v>
      </c>
      <c r="E18" s="13">
        <v>200008980</v>
      </c>
      <c r="F18" s="16">
        <f>IFERROR(VLOOKUP(LEFT(A18,3),'[1]200008980'!A:D,3,0),0)</f>
        <v>6</v>
      </c>
      <c r="G18" s="16">
        <f>IFERROR(VLOOKUP(LEFT(A18,3),'[1]200008980'!A:D,4,0),0)</f>
        <v>3.45</v>
      </c>
      <c r="H18" s="14">
        <v>200000216</v>
      </c>
      <c r="I18" s="14">
        <f>IFERROR(VLOOKUP(LEFT(A18,3),'[1]200000216'!A:D,3,0),0)</f>
        <v>2</v>
      </c>
      <c r="J18" s="15">
        <f>IFERROR(VLOOKUP(LEFT(A18,3),'[1]200000216'!A:D,4,0),0)</f>
        <v>1.6</v>
      </c>
      <c r="K18" s="13">
        <v>200008645</v>
      </c>
      <c r="L18" s="14">
        <f>IFERROR(VLOOKUP(LEFT(A18,3),'[1]200008645'!A:D,3,0),0)</f>
        <v>0</v>
      </c>
      <c r="M18" s="15">
        <f>IFERROR(VLOOKUP(LEFT(A18,3),'[1]200008645'!A:D,4,0),0)</f>
        <v>0</v>
      </c>
      <c r="N18" s="13">
        <v>200000149</v>
      </c>
      <c r="O18" s="16">
        <f>IFERROR(VLOOKUP(LEFT(A18,3),'[1]200000149'!A:D,3,0),0)</f>
        <v>6</v>
      </c>
      <c r="P18" s="16">
        <f>IFERROR(VLOOKUP(LEFT(A18,3),'[1]200000149'!A:D,4,0),0)</f>
        <v>0.68</v>
      </c>
      <c r="Q18" s="16">
        <v>200005224</v>
      </c>
      <c r="R18" s="16">
        <f>IFERROR(VLOOKUP(LEFT(A18,3),'[1]200005224'!A:D,3,0),0)</f>
        <v>2</v>
      </c>
      <c r="S18" s="16">
        <f>IFERROR(VLOOKUP(LEFT(A18,3),'[1]200005224'!A:D,4,0),0)</f>
        <v>5.19</v>
      </c>
      <c r="T18" s="16">
        <v>200009387</v>
      </c>
      <c r="U18" s="16">
        <f>IFERROR(VLOOKUP(LEFT(A18,3),'[1]200009387'!A:D,3,0),0)</f>
        <v>0</v>
      </c>
      <c r="V18" s="16">
        <f>IFERROR(VLOOKUP(LEFT(A18,3),'[1]200009387'!A:D,4,0),0)</f>
        <v>0</v>
      </c>
      <c r="W18" s="16">
        <v>200000329</v>
      </c>
      <c r="X18" s="16">
        <f>IFERROR(VLOOKUP(LEFT(A18,3),'[1]200000329'!A:D,3,0),0)</f>
        <v>25</v>
      </c>
      <c r="Y18" s="16">
        <f>IFERROR(VLOOKUP(LEFT(A18,3),'[1]200000329'!A:D,4,0),0)</f>
        <v>3.43</v>
      </c>
      <c r="Z18" s="16">
        <v>200002569</v>
      </c>
      <c r="AA18" s="16">
        <f>IFERROR(VLOOKUP(LEFT(A18,3),'[1]200002569'!A:D,3,0),0)</f>
        <v>14</v>
      </c>
      <c r="AB18" s="16">
        <f>IFERROR(VLOOKUP(LEFT(A18,3),'[1]200002569'!A:D,4,0),0)</f>
        <v>7.92</v>
      </c>
      <c r="AC18" s="16">
        <v>200000321</v>
      </c>
      <c r="AD18" s="16">
        <f>IFERROR(VLOOKUP(LEFT(A18,3),'[1]200000321'!A:D,3,0),0)</f>
        <v>0</v>
      </c>
      <c r="AE18" s="16">
        <f>IFERROR(VLOOKUP(LEFT(A18,3),'[1]200000321'!A:D,4,0),0)</f>
        <v>0</v>
      </c>
      <c r="AF18" s="16">
        <v>200000521</v>
      </c>
      <c r="AG18" s="16">
        <f>IFERROR(VLOOKUP(LEFT(A18,3),'[1]200000521'!A:D,3,0),0)</f>
        <v>14</v>
      </c>
      <c r="AH18" s="16">
        <f>IFERROR(VLOOKUP(LEFT(A18,3),'[1]200000521'!A:D,4,0),0)</f>
        <v>2.99</v>
      </c>
      <c r="AI18" s="16">
        <v>200000739</v>
      </c>
      <c r="AJ18" s="16">
        <f>IFERROR(VLOOKUP(LEFT(A18,3),'[1]200000739'!A:D,3,0),0)</f>
        <v>0</v>
      </c>
      <c r="AK18" s="16">
        <f>IFERROR(VLOOKUP(LEFT(A18,3),'[1]200000739'!A:D,4,0),0)</f>
        <v>0</v>
      </c>
      <c r="AL18" s="16">
        <v>200000738</v>
      </c>
      <c r="AM18" s="16">
        <f>IFERROR(VLOOKUP(LEFT(A18,3),'[1]200000738'!A:D,3,0),0)</f>
        <v>2</v>
      </c>
      <c r="AN18" s="16">
        <f>IFERROR(VLOOKUP(LEFT(A18,3),'[1]200000738'!A:D,4,0),0)</f>
        <v>9.19</v>
      </c>
      <c r="AO18" s="16">
        <v>200000487</v>
      </c>
      <c r="AP18" s="16">
        <f>IFERROR(VLOOKUP(LEFT(A18,3),'[1]200000487'!A:D,3,0),0)</f>
        <v>0</v>
      </c>
      <c r="AQ18" s="16">
        <f>IFERROR(VLOOKUP(LEFT(A18,3),'[1]200000487'!A:D,4,0),0)</f>
        <v>0</v>
      </c>
      <c r="AR18" s="16">
        <v>200000489</v>
      </c>
      <c r="AS18" s="16">
        <f>IFERROR(VLOOKUP(LEFT(A18,3),'[1]200000489'!A:D,3,0),0)</f>
        <v>0</v>
      </c>
      <c r="AT18" s="16">
        <f>IFERROR(VLOOKUP(LEFT(A18,3),'[1]200000489'!A:D,4,0),0)</f>
        <v>0</v>
      </c>
      <c r="AU18" s="16">
        <v>200004482</v>
      </c>
      <c r="AV18" s="16">
        <f>IFERROR(VLOOKUP(LEFT(A18,3),'[1]200004482'!A:D,3,0),0)</f>
        <v>0</v>
      </c>
      <c r="AW18" s="16">
        <f>IFERROR(VLOOKUP(LEFT(A18,3),'[1]200004482'!A:D,4,0),0)</f>
        <v>0</v>
      </c>
      <c r="AX18" s="17"/>
      <c r="AY18" s="17"/>
      <c r="AZ18" s="17"/>
      <c r="BA18" s="17"/>
      <c r="BB18" s="17"/>
      <c r="BC18" s="17"/>
      <c r="BD18" s="17"/>
    </row>
    <row r="19" spans="1:56" hidden="1" x14ac:dyDescent="0.25">
      <c r="A19" s="18" t="s">
        <v>404</v>
      </c>
      <c r="B19" s="13">
        <v>200009093</v>
      </c>
      <c r="C19" s="14">
        <f>IFERROR(VLOOKUP(LEFT(A19,3),'[1]200009093'!A:D,3,0),0)</f>
        <v>0</v>
      </c>
      <c r="D19" s="15">
        <f>IFERROR(VLOOKUP(LEFT(A19,3),'[1]200009093'!A:D,4,0),0)</f>
        <v>0</v>
      </c>
      <c r="E19" s="13">
        <v>200008980</v>
      </c>
      <c r="F19" s="16">
        <f>IFERROR(VLOOKUP(LEFT(A19,3),'[1]200008980'!A:D,3,0),0)</f>
        <v>2</v>
      </c>
      <c r="G19" s="16">
        <f>IFERROR(VLOOKUP(LEFT(A19,3),'[1]200008980'!A:D,4,0),0)</f>
        <v>3.45</v>
      </c>
      <c r="H19" s="14">
        <v>200000216</v>
      </c>
      <c r="I19" s="14">
        <f>IFERROR(VLOOKUP(LEFT(A19,3),'[1]200000216'!A:D,3,0),0)</f>
        <v>3</v>
      </c>
      <c r="J19" s="15">
        <f>IFERROR(VLOOKUP(LEFT(A19,3),'[1]200000216'!A:D,4,0),0)</f>
        <v>1.6</v>
      </c>
      <c r="K19" s="13">
        <v>200008645</v>
      </c>
      <c r="L19" s="14">
        <f>IFERROR(VLOOKUP(LEFT(A19,3),'[1]200008645'!A:D,3,0),0)</f>
        <v>0</v>
      </c>
      <c r="M19" s="15">
        <f>IFERROR(VLOOKUP(LEFT(A19,3),'[1]200008645'!A:D,4,0),0)</f>
        <v>0</v>
      </c>
      <c r="N19" s="13">
        <v>200000149</v>
      </c>
      <c r="O19" s="16">
        <f>IFERROR(VLOOKUP(LEFT(A19,3),'[1]200000149'!A:D,3,0),0)</f>
        <v>4</v>
      </c>
      <c r="P19" s="16">
        <f>IFERROR(VLOOKUP(LEFT(A19,3),'[1]200000149'!A:D,4,0),0)</f>
        <v>0.68</v>
      </c>
      <c r="Q19" s="16">
        <v>200005224</v>
      </c>
      <c r="R19" s="16">
        <f>IFERROR(VLOOKUP(LEFT(A19,3),'[1]200005224'!A:D,3,0),0)</f>
        <v>2</v>
      </c>
      <c r="S19" s="16">
        <f>IFERROR(VLOOKUP(LEFT(A19,3),'[1]200005224'!A:D,4,0),0)</f>
        <v>5.19</v>
      </c>
      <c r="T19" s="16">
        <v>200009387</v>
      </c>
      <c r="U19" s="16">
        <f>IFERROR(VLOOKUP(LEFT(A19,3),'[1]200009387'!A:D,3,0),0)</f>
        <v>0</v>
      </c>
      <c r="V19" s="16">
        <f>IFERROR(VLOOKUP(LEFT(A19,3),'[1]200009387'!A:D,4,0),0)</f>
        <v>0</v>
      </c>
      <c r="W19" s="16">
        <v>200000329</v>
      </c>
      <c r="X19" s="16">
        <f>IFERROR(VLOOKUP(LEFT(A19,3),'[1]200000329'!A:D,3,0),0)</f>
        <v>4</v>
      </c>
      <c r="Y19" s="16">
        <f>IFERROR(VLOOKUP(LEFT(A19,3),'[1]200000329'!A:D,4,0),0)</f>
        <v>3.43</v>
      </c>
      <c r="Z19" s="16">
        <v>200002569</v>
      </c>
      <c r="AA19" s="16">
        <f>IFERROR(VLOOKUP(LEFT(A19,3),'[1]200002569'!A:D,3,0),0)</f>
        <v>0</v>
      </c>
      <c r="AB19" s="16">
        <f>IFERROR(VLOOKUP(LEFT(A19,3),'[1]200002569'!A:D,4,0),0)</f>
        <v>0</v>
      </c>
      <c r="AC19" s="16">
        <v>200000321</v>
      </c>
      <c r="AD19" s="16">
        <f>IFERROR(VLOOKUP(LEFT(A19,3),'[1]200000321'!A:D,3,0),0)</f>
        <v>1</v>
      </c>
      <c r="AE19" s="16">
        <f>IFERROR(VLOOKUP(LEFT(A19,3),'[1]200000321'!A:D,4,0),0)</f>
        <v>12.95</v>
      </c>
      <c r="AF19" s="16">
        <v>200000521</v>
      </c>
      <c r="AG19" s="16">
        <f>IFERROR(VLOOKUP(LEFT(A19,3),'[1]200000521'!A:D,3,0),0)</f>
        <v>0</v>
      </c>
      <c r="AH19" s="16">
        <f>IFERROR(VLOOKUP(LEFT(A19,3),'[1]200000521'!A:D,4,0),0)</f>
        <v>0</v>
      </c>
      <c r="AI19" s="16">
        <v>200000739</v>
      </c>
      <c r="AJ19" s="16">
        <f>IFERROR(VLOOKUP(LEFT(A19,3),'[1]200000739'!A:D,3,0),0)</f>
        <v>0</v>
      </c>
      <c r="AK19" s="16">
        <f>IFERROR(VLOOKUP(LEFT(A19,3),'[1]200000739'!A:D,4,0),0)</f>
        <v>0</v>
      </c>
      <c r="AL19" s="16">
        <v>200000738</v>
      </c>
      <c r="AM19" s="16">
        <f>IFERROR(VLOOKUP(LEFT(A19,3),'[1]200000738'!A:D,3,0),0)</f>
        <v>0</v>
      </c>
      <c r="AN19" s="16">
        <f>IFERROR(VLOOKUP(LEFT(A19,3),'[1]200000738'!A:D,4,0),0)</f>
        <v>0</v>
      </c>
      <c r="AO19" s="16">
        <v>200000487</v>
      </c>
      <c r="AP19" s="16">
        <f>IFERROR(VLOOKUP(LEFT(A19,3),'[1]200000487'!A:D,3,0),0)</f>
        <v>2</v>
      </c>
      <c r="AQ19" s="16">
        <f>IFERROR(VLOOKUP(LEFT(A19,3),'[1]200000487'!A:D,4,0),0)</f>
        <v>15.26</v>
      </c>
      <c r="AR19" s="16">
        <v>200000489</v>
      </c>
      <c r="AS19" s="16">
        <f>IFERROR(VLOOKUP(LEFT(A19,3),'[1]200000489'!A:D,3,0),0)</f>
        <v>1</v>
      </c>
      <c r="AT19" s="16">
        <f>IFERROR(VLOOKUP(LEFT(A19,3),'[1]200000489'!A:D,4,0),0)</f>
        <v>5.8</v>
      </c>
      <c r="AU19" s="16">
        <v>200004482</v>
      </c>
      <c r="AV19" s="16">
        <f>IFERROR(VLOOKUP(LEFT(A19,3),'[1]200004482'!A:D,3,0),0)</f>
        <v>0</v>
      </c>
      <c r="AW19" s="16">
        <f>IFERROR(VLOOKUP(LEFT(A19,3),'[1]200004482'!A:D,4,0),0)</f>
        <v>0</v>
      </c>
      <c r="AX19" s="17"/>
      <c r="AY19" s="17"/>
      <c r="AZ19" s="17"/>
      <c r="BA19" s="17"/>
      <c r="BB19" s="17"/>
      <c r="BC19" s="17"/>
      <c r="BD19" s="17"/>
    </row>
    <row r="20" spans="1:56" hidden="1" x14ac:dyDescent="0.25">
      <c r="A20" s="18" t="s">
        <v>405</v>
      </c>
      <c r="B20" s="13">
        <v>200009093</v>
      </c>
      <c r="C20" s="14">
        <f>IFERROR(VLOOKUP(LEFT(A20,3),'[1]200009093'!A:D,3,0),0)</f>
        <v>4</v>
      </c>
      <c r="D20" s="15">
        <f>IFERROR(VLOOKUP(LEFT(A20,3),'[1]200009093'!A:D,4,0),0)</f>
        <v>5.59</v>
      </c>
      <c r="E20" s="13">
        <v>200008980</v>
      </c>
      <c r="F20" s="16">
        <f>IFERROR(VLOOKUP(LEFT(A20,3),'[1]200008980'!A:D,3,0),0)</f>
        <v>4</v>
      </c>
      <c r="G20" s="16">
        <f>IFERROR(VLOOKUP(LEFT(A20,3),'[1]200008980'!A:D,4,0),0)</f>
        <v>3.45</v>
      </c>
      <c r="H20" s="14">
        <v>200000216</v>
      </c>
      <c r="I20" s="14">
        <f>IFERROR(VLOOKUP(LEFT(A20,3),'[1]200000216'!A:D,3,0),0)</f>
        <v>7</v>
      </c>
      <c r="J20" s="15">
        <f>IFERROR(VLOOKUP(LEFT(A20,3),'[1]200000216'!A:D,4,0),0)</f>
        <v>1.6</v>
      </c>
      <c r="K20" s="13">
        <v>200008645</v>
      </c>
      <c r="L20" s="14">
        <f>IFERROR(VLOOKUP(LEFT(A20,3),'[1]200008645'!A:D,3,0),0)</f>
        <v>0</v>
      </c>
      <c r="M20" s="15">
        <f>IFERROR(VLOOKUP(LEFT(A20,3),'[1]200008645'!A:D,4,0),0)</f>
        <v>0</v>
      </c>
      <c r="N20" s="13">
        <v>200000149</v>
      </c>
      <c r="O20" s="16">
        <f>IFERROR(VLOOKUP(LEFT(A20,3),'[1]200000149'!A:D,3,0),0)</f>
        <v>7</v>
      </c>
      <c r="P20" s="16">
        <f>IFERROR(VLOOKUP(LEFT(A20,3),'[1]200000149'!A:D,4,0),0)</f>
        <v>0.68</v>
      </c>
      <c r="Q20" s="16">
        <v>200005224</v>
      </c>
      <c r="R20" s="16">
        <f>IFERROR(VLOOKUP(LEFT(A20,3),'[1]200005224'!A:D,3,0),0)</f>
        <v>2</v>
      </c>
      <c r="S20" s="16">
        <f>IFERROR(VLOOKUP(LEFT(A20,3),'[1]200005224'!A:D,4,0),0)</f>
        <v>5.19</v>
      </c>
      <c r="T20" s="16">
        <v>200009387</v>
      </c>
      <c r="U20" s="16">
        <f>IFERROR(VLOOKUP(LEFT(A20,3),'[1]200009387'!A:D,3,0),0)</f>
        <v>4</v>
      </c>
      <c r="V20" s="16">
        <f>IFERROR(VLOOKUP(LEFT(A20,3),'[1]200009387'!A:D,4,0),0)</f>
        <v>8.2100000000000009</v>
      </c>
      <c r="W20" s="16">
        <v>200000329</v>
      </c>
      <c r="X20" s="16">
        <f>IFERROR(VLOOKUP(LEFT(A20,3),'[1]200000329'!A:D,3,0),0)</f>
        <v>0</v>
      </c>
      <c r="Y20" s="16">
        <f>IFERROR(VLOOKUP(LEFT(A20,3),'[1]200000329'!A:D,4,0),0)</f>
        <v>0</v>
      </c>
      <c r="Z20" s="16">
        <v>200002569</v>
      </c>
      <c r="AA20" s="16">
        <f>IFERROR(VLOOKUP(LEFT(A20,3),'[1]200002569'!A:D,3,0),0)</f>
        <v>0</v>
      </c>
      <c r="AB20" s="16">
        <f>IFERROR(VLOOKUP(LEFT(A20,3),'[1]200002569'!A:D,4,0),0)</f>
        <v>0</v>
      </c>
      <c r="AC20" s="16">
        <v>200000321</v>
      </c>
      <c r="AD20" s="16">
        <f>IFERROR(VLOOKUP(LEFT(A20,3),'[1]200000321'!A:D,3,0),0)</f>
        <v>1</v>
      </c>
      <c r="AE20" s="16">
        <f>IFERROR(VLOOKUP(LEFT(A20,3),'[1]200000321'!A:D,4,0),0)</f>
        <v>12.95</v>
      </c>
      <c r="AF20" s="16">
        <v>200000521</v>
      </c>
      <c r="AG20" s="16">
        <f>IFERROR(VLOOKUP(LEFT(A20,3),'[1]200000521'!A:D,3,0),0)</f>
        <v>0</v>
      </c>
      <c r="AH20" s="16">
        <f>IFERROR(VLOOKUP(LEFT(A20,3),'[1]200000521'!A:D,4,0),0)</f>
        <v>2.99</v>
      </c>
      <c r="AI20" s="16">
        <v>200000739</v>
      </c>
      <c r="AJ20" s="16">
        <f>IFERROR(VLOOKUP(LEFT(A20,3),'[1]200000739'!A:D,3,0),0)</f>
        <v>0</v>
      </c>
      <c r="AK20" s="16">
        <f>IFERROR(VLOOKUP(LEFT(A20,3),'[1]200000739'!A:D,4,0),0)</f>
        <v>0</v>
      </c>
      <c r="AL20" s="16">
        <v>200000738</v>
      </c>
      <c r="AM20" s="16">
        <f>IFERROR(VLOOKUP(LEFT(A20,3),'[1]200000738'!A:D,3,0),0)</f>
        <v>3</v>
      </c>
      <c r="AN20" s="16">
        <f>IFERROR(VLOOKUP(LEFT(A20,3),'[1]200000738'!A:D,4,0),0)</f>
        <v>9.19</v>
      </c>
      <c r="AO20" s="16">
        <v>200000487</v>
      </c>
      <c r="AP20" s="16">
        <f>IFERROR(VLOOKUP(LEFT(A20,3),'[1]200000487'!A:D,3,0),0)</f>
        <v>0</v>
      </c>
      <c r="AQ20" s="16">
        <f>IFERROR(VLOOKUP(LEFT(A20,3),'[1]200000487'!A:D,4,0),0)</f>
        <v>0</v>
      </c>
      <c r="AR20" s="16">
        <v>200000489</v>
      </c>
      <c r="AS20" s="16">
        <f>IFERROR(VLOOKUP(LEFT(A20,3),'[1]200000489'!A:D,3,0),0)</f>
        <v>0</v>
      </c>
      <c r="AT20" s="16">
        <f>IFERROR(VLOOKUP(LEFT(A20,3),'[1]200000489'!A:D,4,0),0)</f>
        <v>0</v>
      </c>
      <c r="AU20" s="16">
        <v>200004482</v>
      </c>
      <c r="AV20" s="16">
        <f>IFERROR(VLOOKUP(LEFT(A20,3),'[1]200004482'!A:D,3,0),0)</f>
        <v>2</v>
      </c>
      <c r="AW20" s="16">
        <f>IFERROR(VLOOKUP(LEFT(A20,3),'[1]200004482'!A:D,4,0),0)</f>
        <v>5.69</v>
      </c>
      <c r="AX20" s="17"/>
      <c r="AY20" s="17"/>
      <c r="AZ20" s="17"/>
      <c r="BA20" s="17"/>
      <c r="BB20" s="17"/>
      <c r="BC20" s="17"/>
      <c r="BD20" s="17"/>
    </row>
    <row r="21" spans="1:56" hidden="1" x14ac:dyDescent="0.25">
      <c r="A21" s="18" t="s">
        <v>406</v>
      </c>
      <c r="B21" s="13">
        <v>200009093</v>
      </c>
      <c r="C21" s="14">
        <f>IFERROR(VLOOKUP(LEFT(A21,3),'[1]200009093'!A:D,3,0),0)</f>
        <v>6</v>
      </c>
      <c r="D21" s="15">
        <f>IFERROR(VLOOKUP(LEFT(A21,3),'[1]200009093'!A:D,4,0),0)</f>
        <v>5.59</v>
      </c>
      <c r="E21" s="13">
        <v>200008980</v>
      </c>
      <c r="F21" s="16">
        <f>IFERROR(VLOOKUP(LEFT(A21,3),'[1]200008980'!A:D,3,0),0)</f>
        <v>4</v>
      </c>
      <c r="G21" s="16">
        <f>IFERROR(VLOOKUP(LEFT(A21,3),'[1]200008980'!A:D,4,0),0)</f>
        <v>3.45</v>
      </c>
      <c r="H21" s="14">
        <v>200000216</v>
      </c>
      <c r="I21" s="14">
        <f>IFERROR(VLOOKUP(LEFT(A21,3),'[1]200000216'!A:D,3,0),0)</f>
        <v>6</v>
      </c>
      <c r="J21" s="15">
        <f>IFERROR(VLOOKUP(LEFT(A21,3),'[1]200000216'!A:D,4,0),0)</f>
        <v>1.6</v>
      </c>
      <c r="K21" s="13">
        <v>200008645</v>
      </c>
      <c r="L21" s="14">
        <f>IFERROR(VLOOKUP(LEFT(A21,3),'[1]200008645'!A:D,3,0),0)</f>
        <v>2</v>
      </c>
      <c r="M21" s="15">
        <f>IFERROR(VLOOKUP(LEFT(A21,3),'[1]200008645'!A:D,4,0),0)</f>
        <v>15.7</v>
      </c>
      <c r="N21" s="13">
        <v>200000149</v>
      </c>
      <c r="O21" s="16">
        <f>IFERROR(VLOOKUP(LEFT(A21,3),'[1]200000149'!A:D,3,0),0)</f>
        <v>0</v>
      </c>
      <c r="P21" s="16">
        <f>IFERROR(VLOOKUP(LEFT(A21,3),'[1]200000149'!A:D,4,0),0)</f>
        <v>0</v>
      </c>
      <c r="Q21" s="16">
        <v>200005224</v>
      </c>
      <c r="R21" s="16">
        <f>IFERROR(VLOOKUP(LEFT(A21,3),'[1]200005224'!A:D,3,0),0)</f>
        <v>12</v>
      </c>
      <c r="S21" s="16">
        <f>IFERROR(VLOOKUP(LEFT(A21,3),'[1]200005224'!A:D,4,0),0)</f>
        <v>5.19</v>
      </c>
      <c r="T21" s="16">
        <v>200009387</v>
      </c>
      <c r="U21" s="16">
        <f>IFERROR(VLOOKUP(LEFT(A21,3),'[1]200009387'!A:D,3,0),0)</f>
        <v>4</v>
      </c>
      <c r="V21" s="16">
        <f>IFERROR(VLOOKUP(LEFT(A21,3),'[1]200009387'!A:D,4,0),0)</f>
        <v>8.2100000000000009</v>
      </c>
      <c r="W21" s="16">
        <v>200000329</v>
      </c>
      <c r="X21" s="16">
        <f>IFERROR(VLOOKUP(LEFT(A21,3),'[1]200000329'!A:D,3,0),0)</f>
        <v>6</v>
      </c>
      <c r="Y21" s="16">
        <f>IFERROR(VLOOKUP(LEFT(A21,3),'[1]200000329'!A:D,4,0),0)</f>
        <v>3.43</v>
      </c>
      <c r="Z21" s="16">
        <v>200002569</v>
      </c>
      <c r="AA21" s="16">
        <f>IFERROR(VLOOKUP(LEFT(A21,3),'[1]200002569'!A:D,3,0),0)</f>
        <v>2</v>
      </c>
      <c r="AB21" s="16">
        <f>IFERROR(VLOOKUP(LEFT(A21,3),'[1]200002569'!A:D,4,0),0)</f>
        <v>7.92</v>
      </c>
      <c r="AC21" s="16">
        <v>200000321</v>
      </c>
      <c r="AD21" s="16">
        <f>IFERROR(VLOOKUP(LEFT(A21,3),'[1]200000321'!A:D,3,0),0)</f>
        <v>2</v>
      </c>
      <c r="AE21" s="16">
        <f>IFERROR(VLOOKUP(LEFT(A21,3),'[1]200000321'!A:D,4,0),0)</f>
        <v>12.95</v>
      </c>
      <c r="AF21" s="16">
        <v>200000521</v>
      </c>
      <c r="AG21" s="16">
        <f>IFERROR(VLOOKUP(LEFT(A21,3),'[1]200000521'!A:D,3,0),0)</f>
        <v>14</v>
      </c>
      <c r="AH21" s="16">
        <f>IFERROR(VLOOKUP(LEFT(A21,3),'[1]200000521'!A:D,4,0),0)</f>
        <v>2.99</v>
      </c>
      <c r="AI21" s="16">
        <v>200000739</v>
      </c>
      <c r="AJ21" s="16">
        <f>IFERROR(VLOOKUP(LEFT(A21,3),'[1]200000739'!A:D,3,0),0)</f>
        <v>6</v>
      </c>
      <c r="AK21" s="16">
        <f>IFERROR(VLOOKUP(LEFT(A21,3),'[1]200000739'!A:D,4,0),0)</f>
        <v>27.47</v>
      </c>
      <c r="AL21" s="16">
        <v>200000738</v>
      </c>
      <c r="AM21" s="16">
        <f>IFERROR(VLOOKUP(LEFT(A21,3),'[1]200000738'!A:D,3,0),0)</f>
        <v>2</v>
      </c>
      <c r="AN21" s="16">
        <f>IFERROR(VLOOKUP(LEFT(A21,3),'[1]200000738'!A:D,4,0),0)</f>
        <v>9.19</v>
      </c>
      <c r="AO21" s="16">
        <v>200000487</v>
      </c>
      <c r="AP21" s="16">
        <f>IFERROR(VLOOKUP(LEFT(A21,3),'[1]200000487'!A:D,3,0),0)</f>
        <v>6</v>
      </c>
      <c r="AQ21" s="16">
        <f>IFERROR(VLOOKUP(LEFT(A21,3),'[1]200000487'!A:D,4,0),0)</f>
        <v>15.26</v>
      </c>
      <c r="AR21" s="16">
        <v>200000489</v>
      </c>
      <c r="AS21" s="16">
        <f>IFERROR(VLOOKUP(LEFT(A21,3),'[1]200000489'!A:D,3,0),0)</f>
        <v>2</v>
      </c>
      <c r="AT21" s="16">
        <f>IFERROR(VLOOKUP(LEFT(A21,3),'[1]200000489'!A:D,4,0),0)</f>
        <v>5.8</v>
      </c>
      <c r="AU21" s="16">
        <v>200004482</v>
      </c>
      <c r="AV21" s="16">
        <f>IFERROR(VLOOKUP(LEFT(A21,3),'[1]200004482'!A:D,3,0),0)</f>
        <v>2</v>
      </c>
      <c r="AW21" s="16">
        <f>IFERROR(VLOOKUP(LEFT(A21,3),'[1]200004482'!A:D,4,0),0)</f>
        <v>5.69</v>
      </c>
      <c r="AX21" s="17"/>
      <c r="AY21" s="17"/>
      <c r="AZ21" s="17"/>
      <c r="BA21" s="17"/>
      <c r="BB21" s="17"/>
      <c r="BC21" s="17"/>
      <c r="BD21" s="17"/>
    </row>
    <row r="22" spans="1:56" hidden="1" x14ac:dyDescent="0.25">
      <c r="A22" s="18" t="s">
        <v>407</v>
      </c>
      <c r="B22" s="13">
        <v>200009093</v>
      </c>
      <c r="C22" s="14">
        <f>IFERROR(VLOOKUP(LEFT(A22,3),'[1]200009093'!A:D,3,0),0)</f>
        <v>11</v>
      </c>
      <c r="D22" s="15">
        <f>IFERROR(VLOOKUP(LEFT(A22,3),'[1]200009093'!A:D,4,0),0)</f>
        <v>5.59</v>
      </c>
      <c r="E22" s="13">
        <v>200008980</v>
      </c>
      <c r="F22" s="16">
        <f>IFERROR(VLOOKUP(LEFT(A22,3),'[1]200008980'!A:D,3,0),0)</f>
        <v>5</v>
      </c>
      <c r="G22" s="16">
        <f>IFERROR(VLOOKUP(LEFT(A22,3),'[1]200008980'!A:D,4,0),0)</f>
        <v>3.45</v>
      </c>
      <c r="H22" s="14">
        <v>200000216</v>
      </c>
      <c r="I22" s="14">
        <f>IFERROR(VLOOKUP(LEFT(A22,3),'[1]200000216'!A:D,3,0),0)</f>
        <v>5</v>
      </c>
      <c r="J22" s="15">
        <f>IFERROR(VLOOKUP(LEFT(A22,3),'[1]200000216'!A:D,4,0),0)</f>
        <v>1.6</v>
      </c>
      <c r="K22" s="13">
        <v>200008645</v>
      </c>
      <c r="L22" s="14">
        <f>IFERROR(VLOOKUP(LEFT(A22,3),'[1]200008645'!A:D,3,0),0)</f>
        <v>2</v>
      </c>
      <c r="M22" s="15">
        <f>IFERROR(VLOOKUP(LEFT(A22,3),'[1]200008645'!A:D,4,0),0)</f>
        <v>15.7</v>
      </c>
      <c r="N22" s="13">
        <v>200000149</v>
      </c>
      <c r="O22" s="16">
        <f>IFERROR(VLOOKUP(LEFT(A22,3),'[1]200000149'!A:D,3,0),0)</f>
        <v>8</v>
      </c>
      <c r="P22" s="16">
        <f>IFERROR(VLOOKUP(LEFT(A22,3),'[1]200000149'!A:D,4,0),0)</f>
        <v>0.68</v>
      </c>
      <c r="Q22" s="16">
        <v>200005224</v>
      </c>
      <c r="R22" s="16">
        <f>IFERROR(VLOOKUP(LEFT(A22,3),'[1]200005224'!A:D,3,0),0)</f>
        <v>4</v>
      </c>
      <c r="S22" s="16">
        <f>IFERROR(VLOOKUP(LEFT(A22,3),'[1]200005224'!A:D,4,0),0)</f>
        <v>5.19</v>
      </c>
      <c r="T22" s="16">
        <v>200009387</v>
      </c>
      <c r="U22" s="16">
        <f>IFERROR(VLOOKUP(LEFT(A22,3),'[1]200009387'!A:D,3,0),0)</f>
        <v>0</v>
      </c>
      <c r="V22" s="16">
        <f>IFERROR(VLOOKUP(LEFT(A22,3),'[1]200009387'!A:D,4,0),0)</f>
        <v>0</v>
      </c>
      <c r="W22" s="16">
        <v>200000329</v>
      </c>
      <c r="X22" s="16">
        <f>IFERROR(VLOOKUP(LEFT(A22,3),'[1]200000329'!A:D,3,0),0)</f>
        <v>20</v>
      </c>
      <c r="Y22" s="16">
        <f>IFERROR(VLOOKUP(LEFT(A22,3),'[1]200000329'!A:D,4,0),0)</f>
        <v>3.43</v>
      </c>
      <c r="Z22" s="16">
        <v>200002569</v>
      </c>
      <c r="AA22" s="16">
        <f>IFERROR(VLOOKUP(LEFT(A22,3),'[1]200002569'!A:D,3,0),0)</f>
        <v>2</v>
      </c>
      <c r="AB22" s="16">
        <f>IFERROR(VLOOKUP(LEFT(A22,3),'[1]200002569'!A:D,4,0),0)</f>
        <v>7.92</v>
      </c>
      <c r="AC22" s="16">
        <v>200000321</v>
      </c>
      <c r="AD22" s="16">
        <f>IFERROR(VLOOKUP(LEFT(A22,3),'[1]200000321'!A:D,3,0),0)</f>
        <v>1</v>
      </c>
      <c r="AE22" s="16">
        <f>IFERROR(VLOOKUP(LEFT(A22,3),'[1]200000321'!A:D,4,0),0)</f>
        <v>12.95</v>
      </c>
      <c r="AF22" s="16">
        <v>200000521</v>
      </c>
      <c r="AG22" s="16">
        <f>IFERROR(VLOOKUP(LEFT(A22,3),'[1]200000521'!A:D,3,0),0)</f>
        <v>20</v>
      </c>
      <c r="AH22" s="16">
        <f>IFERROR(VLOOKUP(LEFT(A22,3),'[1]200000521'!A:D,4,0),0)</f>
        <v>2.99</v>
      </c>
      <c r="AI22" s="16">
        <v>200000739</v>
      </c>
      <c r="AJ22" s="16">
        <f>IFERROR(VLOOKUP(LEFT(A22,3),'[1]200000739'!A:D,3,0),0)</f>
        <v>2</v>
      </c>
      <c r="AK22" s="16">
        <f>IFERROR(VLOOKUP(LEFT(A22,3),'[1]200000739'!A:D,4,0),0)</f>
        <v>27.47</v>
      </c>
      <c r="AL22" s="16">
        <v>200000738</v>
      </c>
      <c r="AM22" s="16">
        <f>IFERROR(VLOOKUP(LEFT(A22,3),'[1]200000738'!A:D,3,0),0)</f>
        <v>0</v>
      </c>
      <c r="AN22" s="16">
        <f>IFERROR(VLOOKUP(LEFT(A22,3),'[1]200000738'!A:D,4,0),0)</f>
        <v>0</v>
      </c>
      <c r="AO22" s="16">
        <v>200000487</v>
      </c>
      <c r="AP22" s="16">
        <f>IFERROR(VLOOKUP(LEFT(A22,3),'[1]200000487'!A:D,3,0),0)</f>
        <v>7</v>
      </c>
      <c r="AQ22" s="16">
        <f>IFERROR(VLOOKUP(LEFT(A22,3),'[1]200000487'!A:D,4,0),0)</f>
        <v>15.26</v>
      </c>
      <c r="AR22" s="16">
        <v>200000489</v>
      </c>
      <c r="AS22" s="16">
        <f>IFERROR(VLOOKUP(LEFT(A22,3),'[1]200000489'!A:D,3,0),0)</f>
        <v>0</v>
      </c>
      <c r="AT22" s="16">
        <f>IFERROR(VLOOKUP(LEFT(A22,3),'[1]200000489'!A:D,4,0),0)</f>
        <v>0</v>
      </c>
      <c r="AU22" s="16">
        <v>200004482</v>
      </c>
      <c r="AV22" s="16">
        <f>IFERROR(VLOOKUP(LEFT(A22,3),'[1]200004482'!A:D,3,0),0)</f>
        <v>0</v>
      </c>
      <c r="AW22" s="16">
        <f>IFERROR(VLOOKUP(LEFT(A22,3),'[1]200004482'!A:D,4,0),0)</f>
        <v>0</v>
      </c>
      <c r="AX22" s="17"/>
      <c r="AY22" s="17"/>
      <c r="AZ22" s="17"/>
      <c r="BA22" s="17"/>
      <c r="BB22" s="17"/>
      <c r="BC22" s="17"/>
      <c r="BD22" s="17"/>
    </row>
    <row r="23" spans="1:56" hidden="1" x14ac:dyDescent="0.25">
      <c r="A23" s="18" t="s">
        <v>408</v>
      </c>
      <c r="B23" s="13">
        <v>200009093</v>
      </c>
      <c r="C23" s="14">
        <f>IFERROR(VLOOKUP(LEFT(A23,3),'[1]200009093'!A:D,3,0),0)</f>
        <v>0</v>
      </c>
      <c r="D23" s="15">
        <f>IFERROR(VLOOKUP(LEFT(A23,3),'[1]200009093'!A:D,4,0),0)</f>
        <v>0</v>
      </c>
      <c r="E23" s="13">
        <v>200008980</v>
      </c>
      <c r="F23" s="16">
        <f>IFERROR(VLOOKUP(LEFT(A23,3),'[1]200008980'!A:D,3,0),0)</f>
        <v>0</v>
      </c>
      <c r="G23" s="16">
        <f>IFERROR(VLOOKUP(LEFT(A23,3),'[1]200008980'!A:D,4,0),0)</f>
        <v>0</v>
      </c>
      <c r="H23" s="14">
        <v>200000216</v>
      </c>
      <c r="I23" s="14">
        <f>IFERROR(VLOOKUP(LEFT(A23,3),'[1]200000216'!A:D,3,0),0)</f>
        <v>0</v>
      </c>
      <c r="J23" s="15">
        <f>IFERROR(VLOOKUP(LEFT(A23,3),'[1]200000216'!A:D,4,0),0)</f>
        <v>0</v>
      </c>
      <c r="K23" s="13">
        <v>200008645</v>
      </c>
      <c r="L23" s="14">
        <f>IFERROR(VLOOKUP(LEFT(A23,3),'[1]200008645'!A:D,3,0),0)</f>
        <v>0</v>
      </c>
      <c r="M23" s="15">
        <f>IFERROR(VLOOKUP(LEFT(A23,3),'[1]200008645'!A:D,4,0),0)</f>
        <v>0</v>
      </c>
      <c r="N23" s="13">
        <v>200000149</v>
      </c>
      <c r="O23" s="16">
        <f>IFERROR(VLOOKUP(LEFT(A23,3),'[1]200000149'!A:D,3,0),0)</f>
        <v>0</v>
      </c>
      <c r="P23" s="16">
        <f>IFERROR(VLOOKUP(LEFT(A23,3),'[1]200000149'!A:D,4,0),0)</f>
        <v>0</v>
      </c>
      <c r="Q23" s="16">
        <v>200005224</v>
      </c>
      <c r="R23" s="16">
        <f>IFERROR(VLOOKUP(LEFT(A23,3),'[1]200005224'!A:D,3,0),0)</f>
        <v>0</v>
      </c>
      <c r="S23" s="16">
        <f>IFERROR(VLOOKUP(LEFT(A23,3),'[1]200005224'!A:D,4,0),0)</f>
        <v>0</v>
      </c>
      <c r="T23" s="16">
        <v>200009387</v>
      </c>
      <c r="U23" s="16">
        <f>IFERROR(VLOOKUP(LEFT(A23,3),'[1]200009387'!A:D,3,0),0)</f>
        <v>0</v>
      </c>
      <c r="V23" s="16">
        <f>IFERROR(VLOOKUP(LEFT(A23,3),'[1]200009387'!A:D,4,0),0)</f>
        <v>0</v>
      </c>
      <c r="W23" s="16">
        <v>200000329</v>
      </c>
      <c r="X23" s="16">
        <f>IFERROR(VLOOKUP(LEFT(A23,3),'[1]200000329'!A:D,3,0),0)</f>
        <v>0</v>
      </c>
      <c r="Y23" s="16">
        <f>IFERROR(VLOOKUP(LEFT(A23,3),'[1]200000329'!A:D,4,0),0)</f>
        <v>0</v>
      </c>
      <c r="Z23" s="16">
        <v>200002569</v>
      </c>
      <c r="AA23" s="16">
        <f>IFERROR(VLOOKUP(LEFT(A23,3),'[1]200002569'!A:D,3,0),0)</f>
        <v>0</v>
      </c>
      <c r="AB23" s="16">
        <f>IFERROR(VLOOKUP(LEFT(A23,3),'[1]200002569'!A:D,4,0),0)</f>
        <v>0</v>
      </c>
      <c r="AC23" s="16">
        <v>200000321</v>
      </c>
      <c r="AD23" s="16">
        <f>IFERROR(VLOOKUP(LEFT(A23,3),'[1]200000321'!A:D,3,0),0)</f>
        <v>0</v>
      </c>
      <c r="AE23" s="16">
        <f>IFERROR(VLOOKUP(LEFT(A23,3),'[1]200000321'!A:D,4,0),0)</f>
        <v>0</v>
      </c>
      <c r="AF23" s="16">
        <v>200000521</v>
      </c>
      <c r="AG23" s="16">
        <f>IFERROR(VLOOKUP(LEFT(A23,3),'[1]200000521'!A:D,3,0),0)</f>
        <v>0</v>
      </c>
      <c r="AH23" s="16">
        <f>IFERROR(VLOOKUP(LEFT(A23,3),'[1]200000521'!A:D,4,0),0)</f>
        <v>0</v>
      </c>
      <c r="AI23" s="16">
        <v>200000739</v>
      </c>
      <c r="AJ23" s="16">
        <f>IFERROR(VLOOKUP(LEFT(A23,3),'[1]200000739'!A:D,3,0),0)</f>
        <v>0</v>
      </c>
      <c r="AK23" s="16">
        <f>IFERROR(VLOOKUP(LEFT(A23,3),'[1]200000739'!A:D,4,0),0)</f>
        <v>0</v>
      </c>
      <c r="AL23" s="16">
        <v>200000738</v>
      </c>
      <c r="AM23" s="16">
        <f>IFERROR(VLOOKUP(LEFT(A23,3),'[1]200000738'!A:D,3,0),0)</f>
        <v>0</v>
      </c>
      <c r="AN23" s="16">
        <f>IFERROR(VLOOKUP(LEFT(A23,3),'[1]200000738'!A:D,4,0),0)</f>
        <v>0</v>
      </c>
      <c r="AO23" s="16">
        <v>200000487</v>
      </c>
      <c r="AP23" s="16">
        <f>IFERROR(VLOOKUP(LEFT(A23,3),'[1]200000487'!A:D,3,0),0)</f>
        <v>0</v>
      </c>
      <c r="AQ23" s="16">
        <f>IFERROR(VLOOKUP(LEFT(A23,3),'[1]200000487'!A:D,4,0),0)</f>
        <v>0</v>
      </c>
      <c r="AR23" s="16">
        <v>200000489</v>
      </c>
      <c r="AS23" s="16">
        <f>IFERROR(VLOOKUP(LEFT(A23,3),'[1]200000489'!A:D,3,0),0)</f>
        <v>0</v>
      </c>
      <c r="AT23" s="16">
        <f>IFERROR(VLOOKUP(LEFT(A23,3),'[1]200000489'!A:D,4,0),0)</f>
        <v>0</v>
      </c>
      <c r="AU23" s="16">
        <v>200004482</v>
      </c>
      <c r="AV23" s="16">
        <f>IFERROR(VLOOKUP(LEFT(A23,3),'[1]200004482'!A:D,3,0),0)</f>
        <v>0</v>
      </c>
      <c r="AW23" s="16">
        <f>IFERROR(VLOOKUP(LEFT(A23,3),'[1]200004482'!A:D,4,0),0)</f>
        <v>0</v>
      </c>
      <c r="AX23" s="17"/>
      <c r="AY23" s="17"/>
      <c r="AZ23" s="17"/>
      <c r="BA23" s="17"/>
      <c r="BB23" s="17"/>
      <c r="BC23" s="17"/>
      <c r="BD23" s="17"/>
    </row>
    <row r="24" spans="1:56" hidden="1" x14ac:dyDescent="0.25">
      <c r="A24" s="18" t="s">
        <v>409</v>
      </c>
      <c r="B24" s="13">
        <v>200009093</v>
      </c>
      <c r="C24" s="14">
        <f>IFERROR(VLOOKUP(LEFT(A24,3),'[1]200009093'!A:D,3,0),0)</f>
        <v>0</v>
      </c>
      <c r="D24" s="15">
        <f>IFERROR(VLOOKUP(LEFT(A24,3),'[1]200009093'!A:D,4,0),0)</f>
        <v>0</v>
      </c>
      <c r="E24" s="13">
        <v>200008980</v>
      </c>
      <c r="F24" s="16">
        <f>IFERROR(VLOOKUP(LEFT(A24,3),'[1]200008980'!A:D,3,0),0)</f>
        <v>32</v>
      </c>
      <c r="G24" s="16">
        <f>IFERROR(VLOOKUP(LEFT(A24,3),'[1]200008980'!A:D,4,0),0)</f>
        <v>3.45</v>
      </c>
      <c r="H24" s="14">
        <v>200000216</v>
      </c>
      <c r="I24" s="14">
        <f>IFERROR(VLOOKUP(LEFT(A24,3),'[1]200000216'!A:D,3,0),0)</f>
        <v>61</v>
      </c>
      <c r="J24" s="15">
        <f>IFERROR(VLOOKUP(LEFT(A24,3),'[1]200000216'!A:D,4,0),0)</f>
        <v>1.6</v>
      </c>
      <c r="K24" s="13">
        <v>200008645</v>
      </c>
      <c r="L24" s="14">
        <f>IFERROR(VLOOKUP(LEFT(A24,3),'[1]200008645'!A:D,3,0),0)</f>
        <v>0</v>
      </c>
      <c r="M24" s="15">
        <f>IFERROR(VLOOKUP(LEFT(A24,3),'[1]200008645'!A:D,4,0),0)</f>
        <v>0</v>
      </c>
      <c r="N24" s="13">
        <v>200000149</v>
      </c>
      <c r="O24" s="16">
        <f>IFERROR(VLOOKUP(LEFT(A24,3),'[1]200000149'!A:D,3,0),0)</f>
        <v>42</v>
      </c>
      <c r="P24" s="16">
        <f>IFERROR(VLOOKUP(LEFT(A24,3),'[1]200000149'!A:D,4,0),0)</f>
        <v>0.68</v>
      </c>
      <c r="Q24" s="16">
        <v>200005224</v>
      </c>
      <c r="R24" s="16">
        <f>IFERROR(VLOOKUP(LEFT(A24,3),'[1]200005224'!A:D,3,0),0)</f>
        <v>18</v>
      </c>
      <c r="S24" s="16">
        <f>IFERROR(VLOOKUP(LEFT(A24,3),'[1]200005224'!A:D,4,0),0)</f>
        <v>5.19</v>
      </c>
      <c r="T24" s="16">
        <v>200009387</v>
      </c>
      <c r="U24" s="16">
        <f>IFERROR(VLOOKUP(LEFT(A24,3),'[1]200009387'!A:D,3,0),0)</f>
        <v>1</v>
      </c>
      <c r="V24" s="16">
        <f>IFERROR(VLOOKUP(LEFT(A24,3),'[1]200009387'!A:D,4,0),0)</f>
        <v>8.2100000000000009</v>
      </c>
      <c r="W24" s="16">
        <v>200000329</v>
      </c>
      <c r="X24" s="16">
        <f>IFERROR(VLOOKUP(LEFT(A24,3),'[1]200000329'!A:D,3,0),0)</f>
        <v>37</v>
      </c>
      <c r="Y24" s="16">
        <f>IFERROR(VLOOKUP(LEFT(A24,3),'[1]200000329'!A:D,4,0),0)</f>
        <v>3.43</v>
      </c>
      <c r="Z24" s="16">
        <v>200002569</v>
      </c>
      <c r="AA24" s="16">
        <f>IFERROR(VLOOKUP(LEFT(A24,3),'[1]200002569'!A:D,3,0),0)</f>
        <v>0</v>
      </c>
      <c r="AB24" s="16">
        <f>IFERROR(VLOOKUP(LEFT(A24,3),'[1]200002569'!A:D,4,0),0)</f>
        <v>0</v>
      </c>
      <c r="AC24" s="16">
        <v>200000321</v>
      </c>
      <c r="AD24" s="16">
        <f>IFERROR(VLOOKUP(LEFT(A24,3),'[1]200000321'!A:D,3,0),0)</f>
        <v>0</v>
      </c>
      <c r="AE24" s="16">
        <f>IFERROR(VLOOKUP(LEFT(A24,3),'[1]200000321'!A:D,4,0),0)</f>
        <v>0</v>
      </c>
      <c r="AF24" s="16">
        <v>200000521</v>
      </c>
      <c r="AG24" s="16">
        <f>IFERROR(VLOOKUP(LEFT(A24,3),'[1]200000521'!A:D,3,0),0)</f>
        <v>63</v>
      </c>
      <c r="AH24" s="16">
        <f>IFERROR(VLOOKUP(LEFT(A24,3),'[1]200000521'!A:D,4,0),0)</f>
        <v>2.99</v>
      </c>
      <c r="AI24" s="16">
        <v>200000739</v>
      </c>
      <c r="AJ24" s="16">
        <f>IFERROR(VLOOKUP(LEFT(A24,3),'[1]200000739'!A:D,3,0),0)</f>
        <v>6</v>
      </c>
      <c r="AK24" s="16">
        <f>IFERROR(VLOOKUP(LEFT(A24,3),'[1]200000739'!A:D,4,0),0)</f>
        <v>27.47</v>
      </c>
      <c r="AL24" s="16">
        <v>200000738</v>
      </c>
      <c r="AM24" s="16">
        <f>IFERROR(VLOOKUP(LEFT(A24,3),'[1]200000738'!A:D,3,0),0)</f>
        <v>1</v>
      </c>
      <c r="AN24" s="16">
        <f>IFERROR(VLOOKUP(LEFT(A24,3),'[1]200000738'!A:D,4,0),0)</f>
        <v>9.19</v>
      </c>
      <c r="AO24" s="16">
        <v>200000487</v>
      </c>
      <c r="AP24" s="16">
        <f>IFERROR(VLOOKUP(LEFT(A24,3),'[1]200000487'!A:D,3,0),0)</f>
        <v>4</v>
      </c>
      <c r="AQ24" s="16">
        <f>IFERROR(VLOOKUP(LEFT(A24,3),'[1]200000487'!A:D,4,0),0)</f>
        <v>15.26</v>
      </c>
      <c r="AR24" s="16">
        <v>200000489</v>
      </c>
      <c r="AS24" s="16">
        <f>IFERROR(VLOOKUP(LEFT(A24,3),'[1]200000489'!A:D,3,0),0)</f>
        <v>1</v>
      </c>
      <c r="AT24" s="16">
        <f>IFERROR(VLOOKUP(LEFT(A24,3),'[1]200000489'!A:D,4,0),0)</f>
        <v>5.8</v>
      </c>
      <c r="AU24" s="16">
        <v>200004482</v>
      </c>
      <c r="AV24" s="16">
        <f>IFERROR(VLOOKUP(LEFT(A24,3),'[1]200004482'!A:D,3,0),0)</f>
        <v>0</v>
      </c>
      <c r="AW24" s="16">
        <f>IFERROR(VLOOKUP(LEFT(A24,3),'[1]200004482'!A:D,4,0),0)</f>
        <v>0</v>
      </c>
      <c r="AX24" s="17"/>
      <c r="AY24" s="17"/>
      <c r="AZ24" s="17"/>
      <c r="BA24" s="17"/>
      <c r="BB24" s="17"/>
      <c r="BC24" s="17"/>
      <c r="BD24" s="17"/>
    </row>
    <row r="25" spans="1:56" hidden="1" x14ac:dyDescent="0.25">
      <c r="A25" s="18" t="s">
        <v>410</v>
      </c>
      <c r="B25" s="13">
        <v>200009093</v>
      </c>
      <c r="C25" s="14">
        <f>IFERROR(VLOOKUP(LEFT(A25,3),'[1]200009093'!A:D,3,0),0)</f>
        <v>0</v>
      </c>
      <c r="D25" s="15">
        <f>IFERROR(VLOOKUP(LEFT(A25,3),'[1]200009093'!A:D,4,0),0)</f>
        <v>0</v>
      </c>
      <c r="E25" s="13">
        <v>200008980</v>
      </c>
      <c r="F25" s="16">
        <f>IFERROR(VLOOKUP(LEFT(A25,3),'[1]200008980'!A:D,3,0),0)</f>
        <v>0</v>
      </c>
      <c r="G25" s="16">
        <f>IFERROR(VLOOKUP(LEFT(A25,3),'[1]200008980'!A:D,4,0),0)</f>
        <v>0</v>
      </c>
      <c r="H25" s="14">
        <v>200000216</v>
      </c>
      <c r="I25" s="14">
        <f>IFERROR(VLOOKUP(LEFT(A25,3),'[1]200000216'!A:D,3,0),0)</f>
        <v>0</v>
      </c>
      <c r="J25" s="15">
        <f>IFERROR(VLOOKUP(LEFT(A25,3),'[1]200000216'!A:D,4,0),0)</f>
        <v>0</v>
      </c>
      <c r="K25" s="13">
        <v>200008645</v>
      </c>
      <c r="L25" s="14">
        <f>IFERROR(VLOOKUP(LEFT(A25,3),'[1]200008645'!A:D,3,0),0)</f>
        <v>0</v>
      </c>
      <c r="M25" s="15">
        <f>IFERROR(VLOOKUP(LEFT(A25,3),'[1]200008645'!A:D,4,0),0)</f>
        <v>0</v>
      </c>
      <c r="N25" s="13">
        <v>200000149</v>
      </c>
      <c r="O25" s="16">
        <f>IFERROR(VLOOKUP(LEFT(A25,3),'[1]200000149'!A:D,3,0),0)</f>
        <v>0</v>
      </c>
      <c r="P25" s="16">
        <f>IFERROR(VLOOKUP(LEFT(A25,3),'[1]200000149'!A:D,4,0),0)</f>
        <v>0</v>
      </c>
      <c r="Q25" s="16">
        <v>200005224</v>
      </c>
      <c r="R25" s="16">
        <f>IFERROR(VLOOKUP(LEFT(A25,3),'[1]200005224'!A:D,3,0),0)</f>
        <v>0</v>
      </c>
      <c r="S25" s="16">
        <f>IFERROR(VLOOKUP(LEFT(A25,3),'[1]200005224'!A:D,4,0),0)</f>
        <v>0</v>
      </c>
      <c r="T25" s="16">
        <v>200009387</v>
      </c>
      <c r="U25" s="16">
        <f>IFERROR(VLOOKUP(LEFT(A25,3),'[1]200009387'!A:D,3,0),0)</f>
        <v>0</v>
      </c>
      <c r="V25" s="16">
        <f>IFERROR(VLOOKUP(LEFT(A25,3),'[1]200009387'!A:D,4,0),0)</f>
        <v>0</v>
      </c>
      <c r="W25" s="16">
        <v>200000329</v>
      </c>
      <c r="X25" s="16">
        <f>IFERROR(VLOOKUP(LEFT(A25,3),'[1]200000329'!A:D,3,0),0)</f>
        <v>0</v>
      </c>
      <c r="Y25" s="16">
        <f>IFERROR(VLOOKUP(LEFT(A25,3),'[1]200000329'!A:D,4,0),0)</f>
        <v>0</v>
      </c>
      <c r="Z25" s="16">
        <v>200002569</v>
      </c>
      <c r="AA25" s="16">
        <f>IFERROR(VLOOKUP(LEFT(A25,3),'[1]200002569'!A:D,3,0),0)</f>
        <v>0</v>
      </c>
      <c r="AB25" s="16">
        <f>IFERROR(VLOOKUP(LEFT(A25,3),'[1]200002569'!A:D,4,0),0)</f>
        <v>0</v>
      </c>
      <c r="AC25" s="16">
        <v>200000321</v>
      </c>
      <c r="AD25" s="16">
        <f>IFERROR(VLOOKUP(LEFT(A25,3),'[1]200000321'!A:D,3,0),0)</f>
        <v>0</v>
      </c>
      <c r="AE25" s="16">
        <f>IFERROR(VLOOKUP(LEFT(A25,3),'[1]200000321'!A:D,4,0),0)</f>
        <v>0</v>
      </c>
      <c r="AF25" s="16">
        <v>200000521</v>
      </c>
      <c r="AG25" s="16">
        <f>IFERROR(VLOOKUP(LEFT(A25,3),'[1]200000521'!A:D,3,0),0)</f>
        <v>0</v>
      </c>
      <c r="AH25" s="16">
        <f>IFERROR(VLOOKUP(LEFT(A25,3),'[1]200000521'!A:D,4,0),0)</f>
        <v>0</v>
      </c>
      <c r="AI25" s="16">
        <v>200000739</v>
      </c>
      <c r="AJ25" s="16">
        <f>IFERROR(VLOOKUP(LEFT(A25,3),'[1]200000739'!A:D,3,0),0)</f>
        <v>0</v>
      </c>
      <c r="AK25" s="16">
        <f>IFERROR(VLOOKUP(LEFT(A25,3),'[1]200000739'!A:D,4,0),0)</f>
        <v>0</v>
      </c>
      <c r="AL25" s="16">
        <v>200000738</v>
      </c>
      <c r="AM25" s="16">
        <f>IFERROR(VLOOKUP(LEFT(A25,3),'[1]200000738'!A:D,3,0),0)</f>
        <v>0</v>
      </c>
      <c r="AN25" s="16">
        <f>IFERROR(VLOOKUP(LEFT(A25,3),'[1]200000738'!A:D,4,0),0)</f>
        <v>0</v>
      </c>
      <c r="AO25" s="16">
        <v>200000487</v>
      </c>
      <c r="AP25" s="16">
        <f>IFERROR(VLOOKUP(LEFT(A25,3),'[1]200000487'!A:D,3,0),0)</f>
        <v>0</v>
      </c>
      <c r="AQ25" s="16">
        <f>IFERROR(VLOOKUP(LEFT(A25,3),'[1]200000487'!A:D,4,0),0)</f>
        <v>0</v>
      </c>
      <c r="AR25" s="16">
        <v>200000489</v>
      </c>
      <c r="AS25" s="16">
        <f>IFERROR(VLOOKUP(LEFT(A25,3),'[1]200000489'!A:D,3,0),0)</f>
        <v>0</v>
      </c>
      <c r="AT25" s="16">
        <f>IFERROR(VLOOKUP(LEFT(A25,3),'[1]200000489'!A:D,4,0),0)</f>
        <v>0</v>
      </c>
      <c r="AU25" s="16">
        <v>200004482</v>
      </c>
      <c r="AV25" s="16">
        <f>IFERROR(VLOOKUP(LEFT(A25,3),'[1]200004482'!A:D,3,0),0)</f>
        <v>0</v>
      </c>
      <c r="AW25" s="16">
        <f>IFERROR(VLOOKUP(LEFT(A25,3),'[1]200004482'!A:D,4,0),0)</f>
        <v>0</v>
      </c>
      <c r="AX25" s="17"/>
      <c r="AY25" s="17"/>
      <c r="AZ25" s="17"/>
      <c r="BA25" s="17"/>
      <c r="BB25" s="17"/>
      <c r="BC25" s="17"/>
      <c r="BD25" s="17"/>
    </row>
    <row r="26" spans="1:56" hidden="1" x14ac:dyDescent="0.25">
      <c r="A26" s="18" t="s">
        <v>411</v>
      </c>
      <c r="B26" s="13">
        <v>200009093</v>
      </c>
      <c r="C26" s="14">
        <f>IFERROR(VLOOKUP(LEFT(A26,3),'[1]200009093'!A:D,3,0),0)</f>
        <v>0</v>
      </c>
      <c r="D26" s="15">
        <f>IFERROR(VLOOKUP(LEFT(A26,3),'[1]200009093'!A:D,4,0),0)</f>
        <v>0</v>
      </c>
      <c r="E26" s="13">
        <v>200008980</v>
      </c>
      <c r="F26" s="16">
        <f>IFERROR(VLOOKUP(LEFT(A26,3),'[1]200008980'!A:D,3,0),0)</f>
        <v>0</v>
      </c>
      <c r="G26" s="16">
        <f>IFERROR(VLOOKUP(LEFT(A26,3),'[1]200008980'!A:D,4,0),0)</f>
        <v>0</v>
      </c>
      <c r="H26" s="14">
        <v>200000216</v>
      </c>
      <c r="I26" s="14">
        <f>IFERROR(VLOOKUP(LEFT(A26,3),'[1]200000216'!A:D,3,0),0)</f>
        <v>0</v>
      </c>
      <c r="J26" s="15">
        <f>IFERROR(VLOOKUP(LEFT(A26,3),'[1]200000216'!A:D,4,0),0)</f>
        <v>0</v>
      </c>
      <c r="K26" s="13">
        <v>200008645</v>
      </c>
      <c r="L26" s="14">
        <f>IFERROR(VLOOKUP(LEFT(A26,3),'[1]200008645'!A:D,3,0),0)</f>
        <v>0</v>
      </c>
      <c r="M26" s="15">
        <f>IFERROR(VLOOKUP(LEFT(A26,3),'[1]200008645'!A:D,4,0),0)</f>
        <v>0</v>
      </c>
      <c r="N26" s="13">
        <v>200000149</v>
      </c>
      <c r="O26" s="16">
        <f>IFERROR(VLOOKUP(LEFT(A26,3),'[1]200000149'!A:D,3,0),0)</f>
        <v>0</v>
      </c>
      <c r="P26" s="16">
        <f>IFERROR(VLOOKUP(LEFT(A26,3),'[1]200000149'!A:D,4,0),0)</f>
        <v>0</v>
      </c>
      <c r="Q26" s="16">
        <v>200005224</v>
      </c>
      <c r="R26" s="16">
        <f>IFERROR(VLOOKUP(LEFT(A26,3),'[1]200005224'!A:D,3,0),0)</f>
        <v>0</v>
      </c>
      <c r="S26" s="16">
        <f>IFERROR(VLOOKUP(LEFT(A26,3),'[1]200005224'!A:D,4,0),0)</f>
        <v>0</v>
      </c>
      <c r="T26" s="16">
        <v>200009387</v>
      </c>
      <c r="U26" s="16">
        <f>IFERROR(VLOOKUP(LEFT(A26,3),'[1]200009387'!A:D,3,0),0)</f>
        <v>1</v>
      </c>
      <c r="V26" s="16">
        <f>IFERROR(VLOOKUP(LEFT(A26,3),'[1]200009387'!A:D,4,0),0)</f>
        <v>8.2100000000000009</v>
      </c>
      <c r="W26" s="16">
        <v>200000329</v>
      </c>
      <c r="X26" s="16">
        <f>IFERROR(VLOOKUP(LEFT(A26,3),'[1]200000329'!A:D,3,0),0)</f>
        <v>1</v>
      </c>
      <c r="Y26" s="16">
        <f>IFERROR(VLOOKUP(LEFT(A26,3),'[1]200000329'!A:D,4,0),0)</f>
        <v>3.43</v>
      </c>
      <c r="Z26" s="16">
        <v>200002569</v>
      </c>
      <c r="AA26" s="16">
        <f>IFERROR(VLOOKUP(LEFT(A26,3),'[1]200002569'!A:D,3,0),0)</f>
        <v>0</v>
      </c>
      <c r="AB26" s="16">
        <f>IFERROR(VLOOKUP(LEFT(A26,3),'[1]200002569'!A:D,4,0),0)</f>
        <v>0</v>
      </c>
      <c r="AC26" s="16">
        <v>200000321</v>
      </c>
      <c r="AD26" s="16">
        <f>IFERROR(VLOOKUP(LEFT(A26,3),'[1]200000321'!A:D,3,0),0)</f>
        <v>0</v>
      </c>
      <c r="AE26" s="16">
        <f>IFERROR(VLOOKUP(LEFT(A26,3),'[1]200000321'!A:D,4,0),0)</f>
        <v>0</v>
      </c>
      <c r="AF26" s="16">
        <v>200000521</v>
      </c>
      <c r="AG26" s="16">
        <f>IFERROR(VLOOKUP(LEFT(A26,3),'[1]200000521'!A:D,3,0),0)</f>
        <v>0</v>
      </c>
      <c r="AH26" s="16">
        <f>IFERROR(VLOOKUP(LEFT(A26,3),'[1]200000521'!A:D,4,0),0)</f>
        <v>0</v>
      </c>
      <c r="AI26" s="16">
        <v>200000739</v>
      </c>
      <c r="AJ26" s="16">
        <f>IFERROR(VLOOKUP(LEFT(A26,3),'[1]200000739'!A:D,3,0),0)</f>
        <v>0</v>
      </c>
      <c r="AK26" s="16">
        <f>IFERROR(VLOOKUP(LEFT(A26,3),'[1]200000739'!A:D,4,0),0)</f>
        <v>0</v>
      </c>
      <c r="AL26" s="16">
        <v>200000738</v>
      </c>
      <c r="AM26" s="16">
        <f>IFERROR(VLOOKUP(LEFT(A26,3),'[1]200000738'!A:D,3,0),0)</f>
        <v>0</v>
      </c>
      <c r="AN26" s="16">
        <f>IFERROR(VLOOKUP(LEFT(A26,3),'[1]200000738'!A:D,4,0),0)</f>
        <v>0</v>
      </c>
      <c r="AO26" s="16">
        <v>200000487</v>
      </c>
      <c r="AP26" s="16">
        <f>IFERROR(VLOOKUP(LEFT(A26,3),'[1]200000487'!A:D,3,0),0)</f>
        <v>0</v>
      </c>
      <c r="AQ26" s="16">
        <f>IFERROR(VLOOKUP(LEFT(A26,3),'[1]200000487'!A:D,4,0),0)</f>
        <v>0</v>
      </c>
      <c r="AR26" s="16">
        <v>200000489</v>
      </c>
      <c r="AS26" s="16">
        <f>IFERROR(VLOOKUP(LEFT(A26,3),'[1]200000489'!A:D,3,0),0)</f>
        <v>0</v>
      </c>
      <c r="AT26" s="16">
        <f>IFERROR(VLOOKUP(LEFT(A26,3),'[1]200000489'!A:D,4,0),0)</f>
        <v>0</v>
      </c>
      <c r="AU26" s="16">
        <v>200004482</v>
      </c>
      <c r="AV26" s="16">
        <f>IFERROR(VLOOKUP(LEFT(A26,3),'[1]200004482'!A:D,3,0),0)</f>
        <v>0</v>
      </c>
      <c r="AW26" s="16">
        <f>IFERROR(VLOOKUP(LEFT(A26,3),'[1]200004482'!A:D,4,0),0)</f>
        <v>0</v>
      </c>
      <c r="AX26" s="17"/>
      <c r="AY26" s="17"/>
      <c r="AZ26" s="17"/>
      <c r="BA26" s="17"/>
      <c r="BB26" s="17"/>
      <c r="BC26" s="17"/>
      <c r="BD26" s="17"/>
    </row>
    <row r="27" spans="1:56" hidden="1" x14ac:dyDescent="0.25">
      <c r="A27" s="18" t="s">
        <v>412</v>
      </c>
      <c r="B27" s="13">
        <v>200009093</v>
      </c>
      <c r="C27" s="14">
        <f>IFERROR(VLOOKUP(LEFT(A27,3),'[1]200009093'!A:D,3,0),0)</f>
        <v>2</v>
      </c>
      <c r="D27" s="15">
        <f>IFERROR(VLOOKUP(LEFT(A27,3),'[1]200009093'!A:D,4,0),0)</f>
        <v>5.59</v>
      </c>
      <c r="E27" s="13">
        <v>200008980</v>
      </c>
      <c r="F27" s="16">
        <f>IFERROR(VLOOKUP(LEFT(A27,3),'[1]200008980'!A:D,3,0),0)</f>
        <v>3</v>
      </c>
      <c r="G27" s="16">
        <f>IFERROR(VLOOKUP(LEFT(A27,3),'[1]200008980'!A:D,4,0),0)</f>
        <v>3.45</v>
      </c>
      <c r="H27" s="14">
        <v>200000216</v>
      </c>
      <c r="I27" s="14">
        <f>IFERROR(VLOOKUP(LEFT(A27,3),'[1]200000216'!A:D,3,0),0)</f>
        <v>11</v>
      </c>
      <c r="J27" s="15">
        <f>IFERROR(VLOOKUP(LEFT(A27,3),'[1]200000216'!A:D,4,0),0)</f>
        <v>1.6</v>
      </c>
      <c r="K27" s="13">
        <v>200008645</v>
      </c>
      <c r="L27" s="14">
        <f>IFERROR(VLOOKUP(LEFT(A27,3),'[1]200008645'!A:D,3,0),0)</f>
        <v>2</v>
      </c>
      <c r="M27" s="15">
        <f>IFERROR(VLOOKUP(LEFT(A27,3),'[1]200008645'!A:D,4,0),0)</f>
        <v>15.7</v>
      </c>
      <c r="N27" s="13">
        <v>200000149</v>
      </c>
      <c r="O27" s="16">
        <f>IFERROR(VLOOKUP(LEFT(A27,3),'[1]200000149'!A:D,3,0),0)</f>
        <v>14</v>
      </c>
      <c r="P27" s="16">
        <f>IFERROR(VLOOKUP(LEFT(A27,3),'[1]200000149'!A:D,4,0),0)</f>
        <v>0.68</v>
      </c>
      <c r="Q27" s="16">
        <v>200005224</v>
      </c>
      <c r="R27" s="16">
        <f>IFERROR(VLOOKUP(LEFT(A27,3),'[1]200005224'!A:D,3,0),0)</f>
        <v>6</v>
      </c>
      <c r="S27" s="16">
        <f>IFERROR(VLOOKUP(LEFT(A27,3),'[1]200005224'!A:D,4,0),0)</f>
        <v>5.19</v>
      </c>
      <c r="T27" s="16">
        <v>200009387</v>
      </c>
      <c r="U27" s="16">
        <f>IFERROR(VLOOKUP(LEFT(A27,3),'[1]200009387'!A:D,3,0),0)</f>
        <v>0</v>
      </c>
      <c r="V27" s="16">
        <f>IFERROR(VLOOKUP(LEFT(A27,3),'[1]200009387'!A:D,4,0),0)</f>
        <v>0</v>
      </c>
      <c r="W27" s="16">
        <v>200000329</v>
      </c>
      <c r="X27" s="16">
        <f>IFERROR(VLOOKUP(LEFT(A27,3),'[1]200000329'!A:D,3,0),0)</f>
        <v>8</v>
      </c>
      <c r="Y27" s="16">
        <f>IFERROR(VLOOKUP(LEFT(A27,3),'[1]200000329'!A:D,4,0),0)</f>
        <v>3.43</v>
      </c>
      <c r="Z27" s="16">
        <v>200002569</v>
      </c>
      <c r="AA27" s="16">
        <f>IFERROR(VLOOKUP(LEFT(A27,3),'[1]200002569'!A:D,3,0),0)</f>
        <v>4</v>
      </c>
      <c r="AB27" s="16">
        <f>IFERROR(VLOOKUP(LEFT(A27,3),'[1]200002569'!A:D,4,0),0)</f>
        <v>7.92</v>
      </c>
      <c r="AC27" s="16">
        <v>200000321</v>
      </c>
      <c r="AD27" s="16">
        <f>IFERROR(VLOOKUP(LEFT(A27,3),'[1]200000321'!A:D,3,0),0)</f>
        <v>3</v>
      </c>
      <c r="AE27" s="16">
        <f>IFERROR(VLOOKUP(LEFT(A27,3),'[1]200000321'!A:D,4,0),0)</f>
        <v>12.95</v>
      </c>
      <c r="AF27" s="16">
        <v>200000521</v>
      </c>
      <c r="AG27" s="16">
        <f>IFERROR(VLOOKUP(LEFT(A27,3),'[1]200000521'!A:D,3,0),0)</f>
        <v>8</v>
      </c>
      <c r="AH27" s="16">
        <f>IFERROR(VLOOKUP(LEFT(A27,3),'[1]200000521'!A:D,4,0),0)</f>
        <v>2.99</v>
      </c>
      <c r="AI27" s="16">
        <v>200000739</v>
      </c>
      <c r="AJ27" s="16">
        <f>IFERROR(VLOOKUP(LEFT(A27,3),'[1]200000739'!A:D,3,0),0)</f>
        <v>1</v>
      </c>
      <c r="AK27" s="16">
        <f>IFERROR(VLOOKUP(LEFT(A27,3),'[1]200000739'!A:D,4,0),0)</f>
        <v>27.47</v>
      </c>
      <c r="AL27" s="16">
        <v>200000738</v>
      </c>
      <c r="AM27" s="16">
        <f>IFERROR(VLOOKUP(LEFT(A27,3),'[1]200000738'!A:D,3,0),0)</f>
        <v>1</v>
      </c>
      <c r="AN27" s="16">
        <f>IFERROR(VLOOKUP(LEFT(A27,3),'[1]200000738'!A:D,4,0),0)</f>
        <v>9.19</v>
      </c>
      <c r="AO27" s="16">
        <v>200000487</v>
      </c>
      <c r="AP27" s="16">
        <f>IFERROR(VLOOKUP(LEFT(A27,3),'[1]200000487'!A:D,3,0),0)</f>
        <v>1</v>
      </c>
      <c r="AQ27" s="16">
        <f>IFERROR(VLOOKUP(LEFT(A27,3),'[1]200000487'!A:D,4,0),0)</f>
        <v>15.26</v>
      </c>
      <c r="AR27" s="16">
        <v>200000489</v>
      </c>
      <c r="AS27" s="16">
        <f>IFERROR(VLOOKUP(LEFT(A27,3),'[1]200000489'!A:D,3,0),0)</f>
        <v>0</v>
      </c>
      <c r="AT27" s="16">
        <f>IFERROR(VLOOKUP(LEFT(A27,3),'[1]200000489'!A:D,4,0),0)</f>
        <v>0</v>
      </c>
      <c r="AU27" s="16">
        <v>200004482</v>
      </c>
      <c r="AV27" s="16">
        <f>IFERROR(VLOOKUP(LEFT(A27,3),'[1]200004482'!A:D,3,0),0)</f>
        <v>0</v>
      </c>
      <c r="AW27" s="16">
        <f>IFERROR(VLOOKUP(LEFT(A27,3),'[1]200004482'!A:D,4,0),0)</f>
        <v>0</v>
      </c>
      <c r="AX27" s="17"/>
      <c r="AY27" s="17"/>
      <c r="AZ27" s="17"/>
      <c r="BA27" s="17"/>
      <c r="BB27" s="17"/>
      <c r="BC27" s="17"/>
      <c r="BD27" s="17"/>
    </row>
    <row r="28" spans="1:56" hidden="1" x14ac:dyDescent="0.25">
      <c r="A28" s="18" t="s">
        <v>413</v>
      </c>
      <c r="B28" s="13">
        <v>200009093</v>
      </c>
      <c r="C28" s="14">
        <f>IFERROR(VLOOKUP(LEFT(A28,3),'[1]200009093'!A:D,3,0),0)</f>
        <v>0</v>
      </c>
      <c r="D28" s="15">
        <f>IFERROR(VLOOKUP(LEFT(A28,3),'[1]200009093'!A:D,4,0),0)</f>
        <v>0</v>
      </c>
      <c r="E28" s="13">
        <v>200008980</v>
      </c>
      <c r="F28" s="16">
        <f>IFERROR(VLOOKUP(LEFT(A28,3),'[1]200008980'!A:D,3,0),0)</f>
        <v>6</v>
      </c>
      <c r="G28" s="16">
        <f>IFERROR(VLOOKUP(LEFT(A28,3),'[1]200008980'!A:D,4,0),0)</f>
        <v>3.45</v>
      </c>
      <c r="H28" s="14">
        <v>200000216</v>
      </c>
      <c r="I28" s="14">
        <f>IFERROR(VLOOKUP(LEFT(A28,3),'[1]200000216'!A:D,3,0),0)</f>
        <v>6</v>
      </c>
      <c r="J28" s="15">
        <f>IFERROR(VLOOKUP(LEFT(A28,3),'[1]200000216'!A:D,4,0),0)</f>
        <v>1.6</v>
      </c>
      <c r="K28" s="13">
        <v>200008645</v>
      </c>
      <c r="L28" s="14">
        <f>IFERROR(VLOOKUP(LEFT(A28,3),'[1]200008645'!A:D,3,0),0)</f>
        <v>1</v>
      </c>
      <c r="M28" s="15">
        <f>IFERROR(VLOOKUP(LEFT(A28,3),'[1]200008645'!A:D,4,0),0)</f>
        <v>15.7</v>
      </c>
      <c r="N28" s="13">
        <v>200000149</v>
      </c>
      <c r="O28" s="16">
        <f>IFERROR(VLOOKUP(LEFT(A28,3),'[1]200000149'!A:D,3,0),0)</f>
        <v>2</v>
      </c>
      <c r="P28" s="16">
        <f>IFERROR(VLOOKUP(LEFT(A28,3),'[1]200000149'!A:D,4,0),0)</f>
        <v>0.68</v>
      </c>
      <c r="Q28" s="16">
        <v>200005224</v>
      </c>
      <c r="R28" s="16">
        <f>IFERROR(VLOOKUP(LEFT(A28,3),'[1]200005224'!A:D,3,0),0)</f>
        <v>8</v>
      </c>
      <c r="S28" s="16">
        <f>IFERROR(VLOOKUP(LEFT(A28,3),'[1]200005224'!A:D,4,0),0)</f>
        <v>5.19</v>
      </c>
      <c r="T28" s="16">
        <v>200009387</v>
      </c>
      <c r="U28" s="16">
        <f>IFERROR(VLOOKUP(LEFT(A28,3),'[1]200009387'!A:D,3,0),0)</f>
        <v>4</v>
      </c>
      <c r="V28" s="16">
        <f>IFERROR(VLOOKUP(LEFT(A28,3),'[1]200009387'!A:D,4,0),0)</f>
        <v>8.2100000000000009</v>
      </c>
      <c r="W28" s="16">
        <v>200000329</v>
      </c>
      <c r="X28" s="16">
        <f>IFERROR(VLOOKUP(LEFT(A28,3),'[1]200000329'!A:D,3,0),0)</f>
        <v>12</v>
      </c>
      <c r="Y28" s="16">
        <f>IFERROR(VLOOKUP(LEFT(A28,3),'[1]200000329'!A:D,4,0),0)</f>
        <v>3.43</v>
      </c>
      <c r="Z28" s="16">
        <v>200002569</v>
      </c>
      <c r="AA28" s="16">
        <f>IFERROR(VLOOKUP(LEFT(A28,3),'[1]200002569'!A:D,3,0),0)</f>
        <v>4</v>
      </c>
      <c r="AB28" s="16">
        <f>IFERROR(VLOOKUP(LEFT(A28,3),'[1]200002569'!A:D,4,0),0)</f>
        <v>7.92</v>
      </c>
      <c r="AC28" s="16">
        <v>200000321</v>
      </c>
      <c r="AD28" s="16">
        <f>IFERROR(VLOOKUP(LEFT(A28,3),'[1]200000321'!A:D,3,0),0)</f>
        <v>0</v>
      </c>
      <c r="AE28" s="16">
        <f>IFERROR(VLOOKUP(LEFT(A28,3),'[1]200000321'!A:D,4,0),0)</f>
        <v>0</v>
      </c>
      <c r="AF28" s="16">
        <v>200000521</v>
      </c>
      <c r="AG28" s="16">
        <f>IFERROR(VLOOKUP(LEFT(A28,3),'[1]200000521'!A:D,3,0),0)</f>
        <v>6</v>
      </c>
      <c r="AH28" s="16">
        <f>IFERROR(VLOOKUP(LEFT(A28,3),'[1]200000521'!A:D,4,0),0)</f>
        <v>2.99</v>
      </c>
      <c r="AI28" s="16">
        <v>200000739</v>
      </c>
      <c r="AJ28" s="16">
        <f>IFERROR(VLOOKUP(LEFT(A28,3),'[1]200000739'!A:D,3,0),0)</f>
        <v>0</v>
      </c>
      <c r="AK28" s="16">
        <f>IFERROR(VLOOKUP(LEFT(A28,3),'[1]200000739'!A:D,4,0),0)</f>
        <v>0</v>
      </c>
      <c r="AL28" s="16">
        <v>200000738</v>
      </c>
      <c r="AM28" s="16">
        <f>IFERROR(VLOOKUP(LEFT(A28,3),'[1]200000738'!A:D,3,0),0)</f>
        <v>0</v>
      </c>
      <c r="AN28" s="16">
        <f>IFERROR(VLOOKUP(LEFT(A28,3),'[1]200000738'!A:D,4,0),0)</f>
        <v>0</v>
      </c>
      <c r="AO28" s="16">
        <v>200000487</v>
      </c>
      <c r="AP28" s="16">
        <f>IFERROR(VLOOKUP(LEFT(A28,3),'[1]200000487'!A:D,3,0),0)</f>
        <v>0</v>
      </c>
      <c r="AQ28" s="16">
        <f>IFERROR(VLOOKUP(LEFT(A28,3),'[1]200000487'!A:D,4,0),0)</f>
        <v>0</v>
      </c>
      <c r="AR28" s="16">
        <v>200000489</v>
      </c>
      <c r="AS28" s="16">
        <f>IFERROR(VLOOKUP(LEFT(A28,3),'[1]200000489'!A:D,3,0),0)</f>
        <v>0</v>
      </c>
      <c r="AT28" s="16">
        <f>IFERROR(VLOOKUP(LEFT(A28,3),'[1]200000489'!A:D,4,0),0)</f>
        <v>0</v>
      </c>
      <c r="AU28" s="16">
        <v>200004482</v>
      </c>
      <c r="AV28" s="16">
        <f>IFERROR(VLOOKUP(LEFT(A28,3),'[1]200004482'!A:D,3,0),0)</f>
        <v>4</v>
      </c>
      <c r="AW28" s="16">
        <f>IFERROR(VLOOKUP(LEFT(A28,3),'[1]200004482'!A:D,4,0),0)</f>
        <v>5.69</v>
      </c>
      <c r="AX28" s="17"/>
      <c r="AY28" s="17"/>
      <c r="AZ28" s="17"/>
      <c r="BA28" s="17"/>
      <c r="BB28" s="17"/>
      <c r="BC28" s="17"/>
      <c r="BD28" s="17"/>
    </row>
    <row r="29" spans="1:56" hidden="1" x14ac:dyDescent="0.25">
      <c r="A29" s="18" t="s">
        <v>414</v>
      </c>
      <c r="B29" s="13">
        <v>200009093</v>
      </c>
      <c r="C29" s="14">
        <f>IFERROR(VLOOKUP(LEFT(A29,3),'[1]200009093'!A:D,3,0),0)</f>
        <v>2</v>
      </c>
      <c r="D29" s="15">
        <f>IFERROR(VLOOKUP(LEFT(A29,3),'[1]200009093'!A:D,4,0),0)</f>
        <v>5.59</v>
      </c>
      <c r="E29" s="13">
        <v>200008980</v>
      </c>
      <c r="F29" s="16">
        <f>IFERROR(VLOOKUP(LEFT(A29,3),'[1]200008980'!A:D,3,0),0)</f>
        <v>7</v>
      </c>
      <c r="G29" s="16">
        <f>IFERROR(VLOOKUP(LEFT(A29,3),'[1]200008980'!A:D,4,0),0)</f>
        <v>3.45</v>
      </c>
      <c r="H29" s="14">
        <v>200000216</v>
      </c>
      <c r="I29" s="14">
        <f>IFERROR(VLOOKUP(LEFT(A29,3),'[1]200000216'!A:D,3,0),0)</f>
        <v>10</v>
      </c>
      <c r="J29" s="15">
        <f>IFERROR(VLOOKUP(LEFT(A29,3),'[1]200000216'!A:D,4,0),0)</f>
        <v>1.6</v>
      </c>
      <c r="K29" s="13">
        <v>200008645</v>
      </c>
      <c r="L29" s="14">
        <f>IFERROR(VLOOKUP(LEFT(A29,3),'[1]200008645'!A:D,3,0),0)</f>
        <v>0</v>
      </c>
      <c r="M29" s="15">
        <f>IFERROR(VLOOKUP(LEFT(A29,3),'[1]200008645'!A:D,4,0),0)</f>
        <v>0</v>
      </c>
      <c r="N29" s="13">
        <v>200000149</v>
      </c>
      <c r="O29" s="16">
        <f>IFERROR(VLOOKUP(LEFT(A29,3),'[1]200000149'!A:D,3,0),0)</f>
        <v>6</v>
      </c>
      <c r="P29" s="16">
        <f>IFERROR(VLOOKUP(LEFT(A29,3),'[1]200000149'!A:D,4,0),0)</f>
        <v>0.68</v>
      </c>
      <c r="Q29" s="16">
        <v>200005224</v>
      </c>
      <c r="R29" s="16">
        <f>IFERROR(VLOOKUP(LEFT(A29,3),'[1]200005224'!A:D,3,0),0)</f>
        <v>5</v>
      </c>
      <c r="S29" s="16">
        <f>IFERROR(VLOOKUP(LEFT(A29,3),'[1]200005224'!A:D,4,0),0)</f>
        <v>5.19</v>
      </c>
      <c r="T29" s="16">
        <v>200009387</v>
      </c>
      <c r="U29" s="16">
        <f>IFERROR(VLOOKUP(LEFT(A29,3),'[1]200009387'!A:D,3,0),0)</f>
        <v>6</v>
      </c>
      <c r="V29" s="16">
        <f>IFERROR(VLOOKUP(LEFT(A29,3),'[1]200009387'!A:D,4,0),0)</f>
        <v>8.2100000000000009</v>
      </c>
      <c r="W29" s="16">
        <v>200000329</v>
      </c>
      <c r="X29" s="16">
        <f>IFERROR(VLOOKUP(LEFT(A29,3),'[1]200000329'!A:D,3,0),0)</f>
        <v>12</v>
      </c>
      <c r="Y29" s="16">
        <f>IFERROR(VLOOKUP(LEFT(A29,3),'[1]200000329'!A:D,4,0),0)</f>
        <v>3.43</v>
      </c>
      <c r="Z29" s="16">
        <v>200002569</v>
      </c>
      <c r="AA29" s="16">
        <f>IFERROR(VLOOKUP(LEFT(A29,3),'[1]200002569'!A:D,3,0),0)</f>
        <v>2</v>
      </c>
      <c r="AB29" s="16">
        <f>IFERROR(VLOOKUP(LEFT(A29,3),'[1]200002569'!A:D,4,0),0)</f>
        <v>7.92</v>
      </c>
      <c r="AC29" s="16">
        <v>200000321</v>
      </c>
      <c r="AD29" s="16">
        <f>IFERROR(VLOOKUP(LEFT(A29,3),'[1]200000321'!A:D,3,0),0)</f>
        <v>1</v>
      </c>
      <c r="AE29" s="16">
        <f>IFERROR(VLOOKUP(LEFT(A29,3),'[1]200000321'!A:D,4,0),0)</f>
        <v>12.95</v>
      </c>
      <c r="AF29" s="16">
        <v>200000521</v>
      </c>
      <c r="AG29" s="16">
        <f>IFERROR(VLOOKUP(LEFT(A29,3),'[1]200000521'!A:D,3,0),0)</f>
        <v>6</v>
      </c>
      <c r="AH29" s="16">
        <f>IFERROR(VLOOKUP(LEFT(A29,3),'[1]200000521'!A:D,4,0),0)</f>
        <v>2.99</v>
      </c>
      <c r="AI29" s="16">
        <v>200000739</v>
      </c>
      <c r="AJ29" s="16">
        <f>IFERROR(VLOOKUP(LEFT(A29,3),'[1]200000739'!A:D,3,0),0)</f>
        <v>0</v>
      </c>
      <c r="AK29" s="16">
        <f>IFERROR(VLOOKUP(LEFT(A29,3),'[1]200000739'!A:D,4,0),0)</f>
        <v>0</v>
      </c>
      <c r="AL29" s="16">
        <v>200000738</v>
      </c>
      <c r="AM29" s="16">
        <f>IFERROR(VLOOKUP(LEFT(A29,3),'[1]200000738'!A:D,3,0),0)</f>
        <v>2</v>
      </c>
      <c r="AN29" s="16">
        <f>IFERROR(VLOOKUP(LEFT(A29,3),'[1]200000738'!A:D,4,0),0)</f>
        <v>9.19</v>
      </c>
      <c r="AO29" s="16">
        <v>200000487</v>
      </c>
      <c r="AP29" s="16">
        <f>IFERROR(VLOOKUP(LEFT(A29,3),'[1]200000487'!A:D,3,0),0)</f>
        <v>0</v>
      </c>
      <c r="AQ29" s="16">
        <f>IFERROR(VLOOKUP(LEFT(A29,3),'[1]200000487'!A:D,4,0),0)</f>
        <v>0</v>
      </c>
      <c r="AR29" s="16">
        <v>200000489</v>
      </c>
      <c r="AS29" s="16">
        <f>IFERROR(VLOOKUP(LEFT(A29,3),'[1]200000489'!A:D,3,0),0)</f>
        <v>0</v>
      </c>
      <c r="AT29" s="16">
        <f>IFERROR(VLOOKUP(LEFT(A29,3),'[1]200000489'!A:D,4,0),0)</f>
        <v>0</v>
      </c>
      <c r="AU29" s="16">
        <v>200004482</v>
      </c>
      <c r="AV29" s="16">
        <f>IFERROR(VLOOKUP(LEFT(A29,3),'[1]200004482'!A:D,3,0),0)</f>
        <v>0</v>
      </c>
      <c r="AW29" s="16">
        <f>IFERROR(VLOOKUP(LEFT(A29,3),'[1]200004482'!A:D,4,0),0)</f>
        <v>0</v>
      </c>
      <c r="AX29" s="17"/>
      <c r="AY29" s="17"/>
      <c r="AZ29" s="17"/>
      <c r="BA29" s="17"/>
      <c r="BB29" s="17"/>
      <c r="BC29" s="17"/>
      <c r="BD29" s="17"/>
    </row>
    <row r="30" spans="1:56" hidden="1" x14ac:dyDescent="0.25">
      <c r="A30" s="18" t="s">
        <v>415</v>
      </c>
      <c r="B30" s="13">
        <v>200009093</v>
      </c>
      <c r="C30" s="14">
        <f>IFERROR(VLOOKUP(LEFT(A30,3),'[1]200009093'!A:D,3,0),0)</f>
        <v>7</v>
      </c>
      <c r="D30" s="15">
        <f>IFERROR(VLOOKUP(LEFT(A30,3),'[1]200009093'!A:D,4,0),0)</f>
        <v>5.59</v>
      </c>
      <c r="E30" s="13">
        <v>200008980</v>
      </c>
      <c r="F30" s="16">
        <f>IFERROR(VLOOKUP(LEFT(A30,3),'[1]200008980'!A:D,3,0),0)</f>
        <v>7</v>
      </c>
      <c r="G30" s="16">
        <f>IFERROR(VLOOKUP(LEFT(A30,3),'[1]200008980'!A:D,4,0),0)</f>
        <v>3.45</v>
      </c>
      <c r="H30" s="14">
        <v>200000216</v>
      </c>
      <c r="I30" s="14">
        <f>IFERROR(VLOOKUP(LEFT(A30,3),'[1]200000216'!A:D,3,0),0)</f>
        <v>11</v>
      </c>
      <c r="J30" s="15">
        <f>IFERROR(VLOOKUP(LEFT(A30,3),'[1]200000216'!A:D,4,0),0)</f>
        <v>1.6</v>
      </c>
      <c r="K30" s="13">
        <v>200008645</v>
      </c>
      <c r="L30" s="14">
        <f>IFERROR(VLOOKUP(LEFT(A30,3),'[1]200008645'!A:D,3,0),0)</f>
        <v>3</v>
      </c>
      <c r="M30" s="15">
        <f>IFERROR(VLOOKUP(LEFT(A30,3),'[1]200008645'!A:D,4,0),0)</f>
        <v>15.7</v>
      </c>
      <c r="N30" s="13">
        <v>200000149</v>
      </c>
      <c r="O30" s="16">
        <f>IFERROR(VLOOKUP(LEFT(A30,3),'[1]200000149'!A:D,3,0),0)</f>
        <v>2</v>
      </c>
      <c r="P30" s="16">
        <f>IFERROR(VLOOKUP(LEFT(A30,3),'[1]200000149'!A:D,4,0),0)</f>
        <v>0.68</v>
      </c>
      <c r="Q30" s="16">
        <v>200005224</v>
      </c>
      <c r="R30" s="16">
        <f>IFERROR(VLOOKUP(LEFT(A30,3),'[1]200005224'!A:D,3,0),0)</f>
        <v>0</v>
      </c>
      <c r="S30" s="16">
        <f>IFERROR(VLOOKUP(LEFT(A30,3),'[1]200005224'!A:D,4,0),0)</f>
        <v>0</v>
      </c>
      <c r="T30" s="16">
        <v>200009387</v>
      </c>
      <c r="U30" s="16">
        <f>IFERROR(VLOOKUP(LEFT(A30,3),'[1]200009387'!A:D,3,0),0)</f>
        <v>6</v>
      </c>
      <c r="V30" s="16">
        <f>IFERROR(VLOOKUP(LEFT(A30,3),'[1]200009387'!A:D,4,0),0)</f>
        <v>8.2100000000000009</v>
      </c>
      <c r="W30" s="16">
        <v>200000329</v>
      </c>
      <c r="X30" s="16">
        <f>IFERROR(VLOOKUP(LEFT(A30,3),'[1]200000329'!A:D,3,0),0)</f>
        <v>0</v>
      </c>
      <c r="Y30" s="16">
        <f>IFERROR(VLOOKUP(LEFT(A30,3),'[1]200000329'!A:D,4,0),0)</f>
        <v>0</v>
      </c>
      <c r="Z30" s="16">
        <v>200002569</v>
      </c>
      <c r="AA30" s="16">
        <f>IFERROR(VLOOKUP(LEFT(A30,3),'[1]200002569'!A:D,3,0),0)</f>
        <v>0</v>
      </c>
      <c r="AB30" s="16">
        <f>IFERROR(VLOOKUP(LEFT(A30,3),'[1]200002569'!A:D,4,0),0)</f>
        <v>0</v>
      </c>
      <c r="AC30" s="16">
        <v>200000321</v>
      </c>
      <c r="AD30" s="16">
        <f>IFERROR(VLOOKUP(LEFT(A30,3),'[1]200000321'!A:D,3,0),0)</f>
        <v>1</v>
      </c>
      <c r="AE30" s="16">
        <f>IFERROR(VLOOKUP(LEFT(A30,3),'[1]200000321'!A:D,4,0),0)</f>
        <v>12.95</v>
      </c>
      <c r="AF30" s="16">
        <v>200000521</v>
      </c>
      <c r="AG30" s="16">
        <f>IFERROR(VLOOKUP(LEFT(A30,3),'[1]200000521'!A:D,3,0),0)</f>
        <v>2</v>
      </c>
      <c r="AH30" s="16">
        <f>IFERROR(VLOOKUP(LEFT(A30,3),'[1]200000521'!A:D,4,0),0)</f>
        <v>2.99</v>
      </c>
      <c r="AI30" s="16">
        <v>200000739</v>
      </c>
      <c r="AJ30" s="16">
        <f>IFERROR(VLOOKUP(LEFT(A30,3),'[1]200000739'!A:D,3,0),0)</f>
        <v>1</v>
      </c>
      <c r="AK30" s="16">
        <f>IFERROR(VLOOKUP(LEFT(A30,3),'[1]200000739'!A:D,4,0),0)</f>
        <v>27.47</v>
      </c>
      <c r="AL30" s="16">
        <v>200000738</v>
      </c>
      <c r="AM30" s="16">
        <f>IFERROR(VLOOKUP(LEFT(A30,3),'[1]200000738'!A:D,3,0),0)</f>
        <v>2</v>
      </c>
      <c r="AN30" s="16">
        <f>IFERROR(VLOOKUP(LEFT(A30,3),'[1]200000738'!A:D,4,0),0)</f>
        <v>9.19</v>
      </c>
      <c r="AO30" s="16">
        <v>200000487</v>
      </c>
      <c r="AP30" s="16">
        <f>IFERROR(VLOOKUP(LEFT(A30,3),'[1]200000487'!A:D,3,0),0)</f>
        <v>2</v>
      </c>
      <c r="AQ30" s="16">
        <f>IFERROR(VLOOKUP(LEFT(A30,3),'[1]200000487'!A:D,4,0),0)</f>
        <v>15.26</v>
      </c>
      <c r="AR30" s="16">
        <v>200000489</v>
      </c>
      <c r="AS30" s="16">
        <f>IFERROR(VLOOKUP(LEFT(A30,3),'[1]200000489'!A:D,3,0),0)</f>
        <v>2</v>
      </c>
      <c r="AT30" s="16">
        <f>IFERROR(VLOOKUP(LEFT(A30,3),'[1]200000489'!A:D,4,0),0)</f>
        <v>5.8</v>
      </c>
      <c r="AU30" s="16">
        <v>200004482</v>
      </c>
      <c r="AV30" s="16">
        <f>IFERROR(VLOOKUP(LEFT(A30,3),'[1]200004482'!A:D,3,0),0)</f>
        <v>5</v>
      </c>
      <c r="AW30" s="16">
        <f>IFERROR(VLOOKUP(LEFT(A30,3),'[1]200004482'!A:D,4,0),0)</f>
        <v>5.69</v>
      </c>
      <c r="AX30" s="17"/>
      <c r="AY30" s="17"/>
      <c r="AZ30" s="17"/>
      <c r="BA30" s="17"/>
      <c r="BB30" s="17"/>
      <c r="BC30" s="17"/>
      <c r="BD30" s="17"/>
    </row>
    <row r="31" spans="1:56" hidden="1" x14ac:dyDescent="0.25">
      <c r="A31" s="18" t="s">
        <v>416</v>
      </c>
      <c r="B31" s="13">
        <v>200009093</v>
      </c>
      <c r="C31" s="14">
        <f>IFERROR(VLOOKUP(LEFT(A31,3),'[1]200009093'!A:D,3,0),0)</f>
        <v>0</v>
      </c>
      <c r="D31" s="15">
        <f>IFERROR(VLOOKUP(LEFT(A31,3),'[1]200009093'!A:D,4,0),0)</f>
        <v>0</v>
      </c>
      <c r="E31" s="13">
        <v>200008980</v>
      </c>
      <c r="F31" s="16">
        <f>IFERROR(VLOOKUP(LEFT(A31,3),'[1]200008980'!A:D,3,0),0)</f>
        <v>5</v>
      </c>
      <c r="G31" s="16">
        <f>IFERROR(VLOOKUP(LEFT(A31,3),'[1]200008980'!A:D,4,0),0)</f>
        <v>3.45</v>
      </c>
      <c r="H31" s="14">
        <v>200000216</v>
      </c>
      <c r="I31" s="14">
        <f>IFERROR(VLOOKUP(LEFT(A31,3),'[1]200000216'!A:D,3,0),0)</f>
        <v>6</v>
      </c>
      <c r="J31" s="15">
        <f>IFERROR(VLOOKUP(LEFT(A31,3),'[1]200000216'!A:D,4,0),0)</f>
        <v>1.6</v>
      </c>
      <c r="K31" s="13">
        <v>200008645</v>
      </c>
      <c r="L31" s="14">
        <f>IFERROR(VLOOKUP(LEFT(A31,3),'[1]200008645'!A:D,3,0),0)</f>
        <v>2</v>
      </c>
      <c r="M31" s="15">
        <f>IFERROR(VLOOKUP(LEFT(A31,3),'[1]200008645'!A:D,4,0),0)</f>
        <v>15.7</v>
      </c>
      <c r="N31" s="13">
        <v>200000149</v>
      </c>
      <c r="O31" s="16">
        <f>IFERROR(VLOOKUP(LEFT(A31,3),'[1]200000149'!A:D,3,0),0)</f>
        <v>8</v>
      </c>
      <c r="P31" s="16">
        <f>IFERROR(VLOOKUP(LEFT(A31,3),'[1]200000149'!A:D,4,0),0)</f>
        <v>0.68</v>
      </c>
      <c r="Q31" s="16">
        <v>200005224</v>
      </c>
      <c r="R31" s="16">
        <f>IFERROR(VLOOKUP(LEFT(A31,3),'[1]200005224'!A:D,3,0),0)</f>
        <v>2</v>
      </c>
      <c r="S31" s="16">
        <f>IFERROR(VLOOKUP(LEFT(A31,3),'[1]200005224'!A:D,4,0),0)</f>
        <v>5.19</v>
      </c>
      <c r="T31" s="16">
        <v>200009387</v>
      </c>
      <c r="U31" s="16">
        <f>IFERROR(VLOOKUP(LEFT(A31,3),'[1]200009387'!A:D,3,0),0)</f>
        <v>2</v>
      </c>
      <c r="V31" s="16">
        <f>IFERROR(VLOOKUP(LEFT(A31,3),'[1]200009387'!A:D,4,0),0)</f>
        <v>8.2100000000000009</v>
      </c>
      <c r="W31" s="16">
        <v>200000329</v>
      </c>
      <c r="X31" s="16">
        <f>IFERROR(VLOOKUP(LEFT(A31,3),'[1]200000329'!A:D,3,0),0)</f>
        <v>3</v>
      </c>
      <c r="Y31" s="16">
        <f>IFERROR(VLOOKUP(LEFT(A31,3),'[1]200000329'!A:D,4,0),0)</f>
        <v>3.43</v>
      </c>
      <c r="Z31" s="16">
        <v>200002569</v>
      </c>
      <c r="AA31" s="16">
        <f>IFERROR(VLOOKUP(LEFT(A31,3),'[1]200002569'!A:D,3,0),0)</f>
        <v>1</v>
      </c>
      <c r="AB31" s="16">
        <f>IFERROR(VLOOKUP(LEFT(A31,3),'[1]200002569'!A:D,4,0),0)</f>
        <v>7.92</v>
      </c>
      <c r="AC31" s="16">
        <v>200000321</v>
      </c>
      <c r="AD31" s="16">
        <f>IFERROR(VLOOKUP(LEFT(A31,3),'[1]200000321'!A:D,3,0),0)</f>
        <v>0</v>
      </c>
      <c r="AE31" s="16">
        <f>IFERROR(VLOOKUP(LEFT(A31,3),'[1]200000321'!A:D,4,0),0)</f>
        <v>0</v>
      </c>
      <c r="AF31" s="16">
        <v>200000521</v>
      </c>
      <c r="AG31" s="16">
        <f>IFERROR(VLOOKUP(LEFT(A31,3),'[1]200000521'!A:D,3,0),0)</f>
        <v>2</v>
      </c>
      <c r="AH31" s="16">
        <f>IFERROR(VLOOKUP(LEFT(A31,3),'[1]200000521'!A:D,4,0),0)</f>
        <v>2.99</v>
      </c>
      <c r="AI31" s="16">
        <v>200000739</v>
      </c>
      <c r="AJ31" s="16">
        <f>IFERROR(VLOOKUP(LEFT(A31,3),'[1]200000739'!A:D,3,0),0)</f>
        <v>0</v>
      </c>
      <c r="AK31" s="16">
        <f>IFERROR(VLOOKUP(LEFT(A31,3),'[1]200000739'!A:D,4,0),0)</f>
        <v>0</v>
      </c>
      <c r="AL31" s="16">
        <v>200000738</v>
      </c>
      <c r="AM31" s="16">
        <f>IFERROR(VLOOKUP(LEFT(A31,3),'[1]200000738'!A:D,3,0),0)</f>
        <v>3</v>
      </c>
      <c r="AN31" s="16">
        <f>IFERROR(VLOOKUP(LEFT(A31,3),'[1]200000738'!A:D,4,0),0)</f>
        <v>9.19</v>
      </c>
      <c r="AO31" s="16">
        <v>200000487</v>
      </c>
      <c r="AP31" s="16">
        <f>IFERROR(VLOOKUP(LEFT(A31,3),'[1]200000487'!A:D,3,0),0)</f>
        <v>0</v>
      </c>
      <c r="AQ31" s="16">
        <f>IFERROR(VLOOKUP(LEFT(A31,3),'[1]200000487'!A:D,4,0),0)</f>
        <v>0</v>
      </c>
      <c r="AR31" s="16">
        <v>200000489</v>
      </c>
      <c r="AS31" s="16">
        <f>IFERROR(VLOOKUP(LEFT(A31,3),'[1]200000489'!A:D,3,0),0)</f>
        <v>1</v>
      </c>
      <c r="AT31" s="16">
        <f>IFERROR(VLOOKUP(LEFT(A31,3),'[1]200000489'!A:D,4,0),0)</f>
        <v>5.8</v>
      </c>
      <c r="AU31" s="16">
        <v>200004482</v>
      </c>
      <c r="AV31" s="16">
        <f>IFERROR(VLOOKUP(LEFT(A31,3),'[1]200004482'!A:D,3,0),0)</f>
        <v>0</v>
      </c>
      <c r="AW31" s="16">
        <f>IFERROR(VLOOKUP(LEFT(A31,3),'[1]200004482'!A:D,4,0),0)</f>
        <v>0</v>
      </c>
      <c r="AX31" s="17"/>
      <c r="AY31" s="17"/>
      <c r="AZ31" s="17"/>
      <c r="BA31" s="17"/>
      <c r="BB31" s="17"/>
      <c r="BC31" s="17"/>
      <c r="BD31" s="17"/>
    </row>
    <row r="32" spans="1:56" hidden="1" x14ac:dyDescent="0.25">
      <c r="A32" s="18" t="s">
        <v>417</v>
      </c>
      <c r="B32" s="13">
        <v>200009093</v>
      </c>
      <c r="C32" s="14">
        <f>IFERROR(VLOOKUP(LEFT(A32,3),'[1]200009093'!A:D,3,0),0)</f>
        <v>0</v>
      </c>
      <c r="D32" s="15">
        <f>IFERROR(VLOOKUP(LEFT(A32,3),'[1]200009093'!A:D,4,0),0)</f>
        <v>0</v>
      </c>
      <c r="E32" s="13">
        <v>200008980</v>
      </c>
      <c r="F32" s="16">
        <f>IFERROR(VLOOKUP(LEFT(A32,3),'[1]200008980'!A:D,3,0),0)</f>
        <v>2</v>
      </c>
      <c r="G32" s="16">
        <f>IFERROR(VLOOKUP(LEFT(A32,3),'[1]200008980'!A:D,4,0),0)</f>
        <v>3.45</v>
      </c>
      <c r="H32" s="14">
        <v>200000216</v>
      </c>
      <c r="I32" s="14">
        <f>IFERROR(VLOOKUP(LEFT(A32,3),'[1]200000216'!A:D,3,0),0)</f>
        <v>14</v>
      </c>
      <c r="J32" s="15">
        <f>IFERROR(VLOOKUP(LEFT(A32,3),'[1]200000216'!A:D,4,0),0)</f>
        <v>1.6</v>
      </c>
      <c r="K32" s="13">
        <v>200008645</v>
      </c>
      <c r="L32" s="14">
        <f>IFERROR(VLOOKUP(LEFT(A32,3),'[1]200008645'!A:D,3,0),0)</f>
        <v>0</v>
      </c>
      <c r="M32" s="15">
        <f>IFERROR(VLOOKUP(LEFT(A32,3),'[1]200008645'!A:D,4,0),0)</f>
        <v>0</v>
      </c>
      <c r="N32" s="13">
        <v>200000149</v>
      </c>
      <c r="O32" s="16">
        <f>IFERROR(VLOOKUP(LEFT(A32,3),'[1]200000149'!A:D,3,0),0)</f>
        <v>0</v>
      </c>
      <c r="P32" s="16">
        <f>IFERROR(VLOOKUP(LEFT(A32,3),'[1]200000149'!A:D,4,0),0)</f>
        <v>0</v>
      </c>
      <c r="Q32" s="16">
        <v>200005224</v>
      </c>
      <c r="R32" s="16">
        <f>IFERROR(VLOOKUP(LEFT(A32,3),'[1]200005224'!A:D,3,0),0)</f>
        <v>0</v>
      </c>
      <c r="S32" s="16">
        <f>IFERROR(VLOOKUP(LEFT(A32,3),'[1]200005224'!A:D,4,0),0)</f>
        <v>0</v>
      </c>
      <c r="T32" s="16">
        <v>200009387</v>
      </c>
      <c r="U32" s="16">
        <f>IFERROR(VLOOKUP(LEFT(A32,3),'[1]200009387'!A:D,3,0),0)</f>
        <v>0</v>
      </c>
      <c r="V32" s="16">
        <f>IFERROR(VLOOKUP(LEFT(A32,3),'[1]200009387'!A:D,4,0),0)</f>
        <v>0</v>
      </c>
      <c r="W32" s="16">
        <v>200000329</v>
      </c>
      <c r="X32" s="16">
        <f>IFERROR(VLOOKUP(LEFT(A32,3),'[1]200000329'!A:D,3,0),0)</f>
        <v>0</v>
      </c>
      <c r="Y32" s="16">
        <f>IFERROR(VLOOKUP(LEFT(A32,3),'[1]200000329'!A:D,4,0),0)</f>
        <v>0</v>
      </c>
      <c r="Z32" s="16">
        <v>200002569</v>
      </c>
      <c r="AA32" s="16">
        <f>IFERROR(VLOOKUP(LEFT(A32,3),'[1]200002569'!A:D,3,0),0)</f>
        <v>0</v>
      </c>
      <c r="AB32" s="16">
        <f>IFERROR(VLOOKUP(LEFT(A32,3),'[1]200002569'!A:D,4,0),0)</f>
        <v>0</v>
      </c>
      <c r="AC32" s="16">
        <v>200000321</v>
      </c>
      <c r="AD32" s="16">
        <f>IFERROR(VLOOKUP(LEFT(A32,3),'[1]200000321'!A:D,3,0),0)</f>
        <v>0</v>
      </c>
      <c r="AE32" s="16">
        <f>IFERROR(VLOOKUP(LEFT(A32,3),'[1]200000321'!A:D,4,0),0)</f>
        <v>0</v>
      </c>
      <c r="AF32" s="16">
        <v>200000521</v>
      </c>
      <c r="AG32" s="16">
        <f>IFERROR(VLOOKUP(LEFT(A32,3),'[1]200000521'!A:D,3,0),0)</f>
        <v>2</v>
      </c>
      <c r="AH32" s="16">
        <f>IFERROR(VLOOKUP(LEFT(A32,3),'[1]200000521'!A:D,4,0),0)</f>
        <v>2.99</v>
      </c>
      <c r="AI32" s="16">
        <v>200000739</v>
      </c>
      <c r="AJ32" s="16">
        <f>IFERROR(VLOOKUP(LEFT(A32,3),'[1]200000739'!A:D,3,0),0)</f>
        <v>0</v>
      </c>
      <c r="AK32" s="16">
        <f>IFERROR(VLOOKUP(LEFT(A32,3),'[1]200000739'!A:D,4,0),0)</f>
        <v>0</v>
      </c>
      <c r="AL32" s="16">
        <v>200000738</v>
      </c>
      <c r="AM32" s="16">
        <f>IFERROR(VLOOKUP(LEFT(A32,3),'[1]200000738'!A:D,3,0),0)</f>
        <v>1</v>
      </c>
      <c r="AN32" s="16">
        <f>IFERROR(VLOOKUP(LEFT(A32,3),'[1]200000738'!A:D,4,0),0)</f>
        <v>9.19</v>
      </c>
      <c r="AO32" s="16">
        <v>200000487</v>
      </c>
      <c r="AP32" s="16">
        <f>IFERROR(VLOOKUP(LEFT(A32,3),'[1]200000487'!A:D,3,0),0)</f>
        <v>0</v>
      </c>
      <c r="AQ32" s="16">
        <f>IFERROR(VLOOKUP(LEFT(A32,3),'[1]200000487'!A:D,4,0),0)</f>
        <v>0</v>
      </c>
      <c r="AR32" s="16">
        <v>200000489</v>
      </c>
      <c r="AS32" s="16">
        <f>IFERROR(VLOOKUP(LEFT(A32,3),'[1]200000489'!A:D,3,0),0)</f>
        <v>0</v>
      </c>
      <c r="AT32" s="16">
        <f>IFERROR(VLOOKUP(LEFT(A32,3),'[1]200000489'!A:D,4,0),0)</f>
        <v>0</v>
      </c>
      <c r="AU32" s="16">
        <v>200004482</v>
      </c>
      <c r="AV32" s="16">
        <f>IFERROR(VLOOKUP(LEFT(A32,3),'[1]200004482'!A:D,3,0),0)</f>
        <v>0</v>
      </c>
      <c r="AW32" s="16">
        <f>IFERROR(VLOOKUP(LEFT(A32,3),'[1]200004482'!A:D,4,0),0)</f>
        <v>0</v>
      </c>
      <c r="AX32" s="17"/>
      <c r="AY32" s="17"/>
      <c r="AZ32" s="17"/>
      <c r="BA32" s="17"/>
      <c r="BB32" s="17"/>
      <c r="BC32" s="17"/>
      <c r="BD32" s="17"/>
    </row>
    <row r="33" spans="1:56" hidden="1" x14ac:dyDescent="0.25">
      <c r="A33" s="18" t="s">
        <v>418</v>
      </c>
      <c r="B33" s="13">
        <v>200009093</v>
      </c>
      <c r="C33" s="14">
        <f>IFERROR(VLOOKUP(LEFT(A33,3),'[1]200009093'!A:D,3,0),0)</f>
        <v>0</v>
      </c>
      <c r="D33" s="15">
        <f>IFERROR(VLOOKUP(LEFT(A33,3),'[1]200009093'!A:D,4,0),0)</f>
        <v>0</v>
      </c>
      <c r="E33" s="13">
        <v>200008980</v>
      </c>
      <c r="F33" s="16">
        <f>IFERROR(VLOOKUP(LEFT(A33,3),'[1]200008980'!A:D,3,0),0)</f>
        <v>12</v>
      </c>
      <c r="G33" s="16">
        <f>IFERROR(VLOOKUP(LEFT(A33,3),'[1]200008980'!A:D,4,0),0)</f>
        <v>3.45</v>
      </c>
      <c r="H33" s="14">
        <v>200000216</v>
      </c>
      <c r="I33" s="14">
        <f>IFERROR(VLOOKUP(LEFT(A33,3),'[1]200000216'!A:D,3,0),0)</f>
        <v>8</v>
      </c>
      <c r="J33" s="15">
        <f>IFERROR(VLOOKUP(LEFT(A33,3),'[1]200000216'!A:D,4,0),0)</f>
        <v>1.6</v>
      </c>
      <c r="K33" s="13">
        <v>200008645</v>
      </c>
      <c r="L33" s="14">
        <f>IFERROR(VLOOKUP(LEFT(A33,3),'[1]200008645'!A:D,3,0),0)</f>
        <v>1</v>
      </c>
      <c r="M33" s="15">
        <f>IFERROR(VLOOKUP(LEFT(A33,3),'[1]200008645'!A:D,4,0),0)</f>
        <v>15.7</v>
      </c>
      <c r="N33" s="13">
        <v>200000149</v>
      </c>
      <c r="O33" s="16">
        <f>IFERROR(VLOOKUP(LEFT(A33,3),'[1]200000149'!A:D,3,0),0)</f>
        <v>8</v>
      </c>
      <c r="P33" s="16">
        <f>IFERROR(VLOOKUP(LEFT(A33,3),'[1]200000149'!A:D,4,0),0)</f>
        <v>0.68</v>
      </c>
      <c r="Q33" s="16">
        <v>200005224</v>
      </c>
      <c r="R33" s="16">
        <f>IFERROR(VLOOKUP(LEFT(A33,3),'[1]200005224'!A:D,3,0),0)</f>
        <v>0</v>
      </c>
      <c r="S33" s="16">
        <f>IFERROR(VLOOKUP(LEFT(A33,3),'[1]200005224'!A:D,4,0),0)</f>
        <v>0</v>
      </c>
      <c r="T33" s="16">
        <v>200009387</v>
      </c>
      <c r="U33" s="16">
        <f>IFERROR(VLOOKUP(LEFT(A33,3),'[1]200009387'!A:D,3,0),0)</f>
        <v>6</v>
      </c>
      <c r="V33" s="16">
        <f>IFERROR(VLOOKUP(LEFT(A33,3),'[1]200009387'!A:D,4,0),0)</f>
        <v>8.2100000000000009</v>
      </c>
      <c r="W33" s="16">
        <v>200000329</v>
      </c>
      <c r="X33" s="16">
        <f>IFERROR(VLOOKUP(LEFT(A33,3),'[1]200000329'!A:D,3,0),0)</f>
        <v>4</v>
      </c>
      <c r="Y33" s="16">
        <f>IFERROR(VLOOKUP(LEFT(A33,3),'[1]200000329'!A:D,4,0),0)</f>
        <v>3.43</v>
      </c>
      <c r="Z33" s="16">
        <v>200002569</v>
      </c>
      <c r="AA33" s="16">
        <f>IFERROR(VLOOKUP(LEFT(A33,3),'[1]200002569'!A:D,3,0),0)</f>
        <v>3</v>
      </c>
      <c r="AB33" s="16">
        <f>IFERROR(VLOOKUP(LEFT(A33,3),'[1]200002569'!A:D,4,0),0)</f>
        <v>7.92</v>
      </c>
      <c r="AC33" s="16">
        <v>200000321</v>
      </c>
      <c r="AD33" s="16">
        <f>IFERROR(VLOOKUP(LEFT(A33,3),'[1]200000321'!A:D,3,0),0)</f>
        <v>1</v>
      </c>
      <c r="AE33" s="16">
        <f>IFERROR(VLOOKUP(LEFT(A33,3),'[1]200000321'!A:D,4,0),0)</f>
        <v>12.95</v>
      </c>
      <c r="AF33" s="16">
        <v>200000521</v>
      </c>
      <c r="AG33" s="16">
        <f>IFERROR(VLOOKUP(LEFT(A33,3),'[1]200000521'!A:D,3,0),0)</f>
        <v>7</v>
      </c>
      <c r="AH33" s="16">
        <f>IFERROR(VLOOKUP(LEFT(A33,3),'[1]200000521'!A:D,4,0),0)</f>
        <v>2.99</v>
      </c>
      <c r="AI33" s="16">
        <v>200000739</v>
      </c>
      <c r="AJ33" s="16">
        <f>IFERROR(VLOOKUP(LEFT(A33,3),'[1]200000739'!A:D,3,0),0)</f>
        <v>0</v>
      </c>
      <c r="AK33" s="16">
        <f>IFERROR(VLOOKUP(LEFT(A33,3),'[1]200000739'!A:D,4,0),0)</f>
        <v>0</v>
      </c>
      <c r="AL33" s="16">
        <v>200000738</v>
      </c>
      <c r="AM33" s="16">
        <f>IFERROR(VLOOKUP(LEFT(A33,3),'[1]200000738'!A:D,3,0),0)</f>
        <v>0</v>
      </c>
      <c r="AN33" s="16">
        <f>IFERROR(VLOOKUP(LEFT(A33,3),'[1]200000738'!A:D,4,0),0)</f>
        <v>0</v>
      </c>
      <c r="AO33" s="16">
        <v>200000487</v>
      </c>
      <c r="AP33" s="16">
        <f>IFERROR(VLOOKUP(LEFT(A33,3),'[1]200000487'!A:D,3,0),0)</f>
        <v>0</v>
      </c>
      <c r="AQ33" s="16">
        <f>IFERROR(VLOOKUP(LEFT(A33,3),'[1]200000487'!A:D,4,0),0)</f>
        <v>0</v>
      </c>
      <c r="AR33" s="16">
        <v>200000489</v>
      </c>
      <c r="AS33" s="16">
        <f>IFERROR(VLOOKUP(LEFT(A33,3),'[1]200000489'!A:D,3,0),0)</f>
        <v>3</v>
      </c>
      <c r="AT33" s="16">
        <f>IFERROR(VLOOKUP(LEFT(A33,3),'[1]200000489'!A:D,4,0),0)</f>
        <v>5.8</v>
      </c>
      <c r="AU33" s="16">
        <v>200004482</v>
      </c>
      <c r="AV33" s="16">
        <f>IFERROR(VLOOKUP(LEFT(A33,3),'[1]200004482'!A:D,3,0),0)</f>
        <v>0</v>
      </c>
      <c r="AW33" s="16">
        <f>IFERROR(VLOOKUP(LEFT(A33,3),'[1]200004482'!A:D,4,0),0)</f>
        <v>0</v>
      </c>
      <c r="AX33" s="17"/>
      <c r="AY33" s="17"/>
      <c r="AZ33" s="17"/>
      <c r="BA33" s="17"/>
      <c r="BB33" s="17"/>
      <c r="BC33" s="17"/>
      <c r="BD33" s="17"/>
    </row>
    <row r="34" spans="1:56" hidden="1" x14ac:dyDescent="0.25">
      <c r="A34" s="18" t="s">
        <v>419</v>
      </c>
      <c r="B34" s="13">
        <v>200009093</v>
      </c>
      <c r="C34" s="14">
        <f>IFERROR(VLOOKUP(LEFT(A34,3),'[1]200009093'!A:D,3,0),0)</f>
        <v>8</v>
      </c>
      <c r="D34" s="15">
        <f>IFERROR(VLOOKUP(LEFT(A34,3),'[1]200009093'!A:D,4,0),0)</f>
        <v>5.59</v>
      </c>
      <c r="E34" s="13">
        <v>200008980</v>
      </c>
      <c r="F34" s="16">
        <f>IFERROR(VLOOKUP(LEFT(A34,3),'[1]200008980'!A:D,3,0),0)</f>
        <v>8</v>
      </c>
      <c r="G34" s="16">
        <f>IFERROR(VLOOKUP(LEFT(A34,3),'[1]200008980'!A:D,4,0),0)</f>
        <v>3.45</v>
      </c>
      <c r="H34" s="14">
        <v>200000216</v>
      </c>
      <c r="I34" s="14">
        <f>IFERROR(VLOOKUP(LEFT(A34,3),'[1]200000216'!A:D,3,0),0)</f>
        <v>9</v>
      </c>
      <c r="J34" s="15">
        <f>IFERROR(VLOOKUP(LEFT(A34,3),'[1]200000216'!A:D,4,0),0)</f>
        <v>1.6</v>
      </c>
      <c r="K34" s="13">
        <v>200008645</v>
      </c>
      <c r="L34" s="14">
        <f>IFERROR(VLOOKUP(LEFT(A34,3),'[1]200008645'!A:D,3,0),0)</f>
        <v>2</v>
      </c>
      <c r="M34" s="15">
        <f>IFERROR(VLOOKUP(LEFT(A34,3),'[1]200008645'!A:D,4,0),0)</f>
        <v>15.7</v>
      </c>
      <c r="N34" s="13">
        <v>200000149</v>
      </c>
      <c r="O34" s="16">
        <f>IFERROR(VLOOKUP(LEFT(A34,3),'[1]200000149'!A:D,3,0),0)</f>
        <v>14</v>
      </c>
      <c r="P34" s="16">
        <f>IFERROR(VLOOKUP(LEFT(A34,3),'[1]200000149'!A:D,4,0),0)</f>
        <v>0.68</v>
      </c>
      <c r="Q34" s="16">
        <v>200005224</v>
      </c>
      <c r="R34" s="16">
        <f>IFERROR(VLOOKUP(LEFT(A34,3),'[1]200005224'!A:D,3,0),0)</f>
        <v>5</v>
      </c>
      <c r="S34" s="16">
        <f>IFERROR(VLOOKUP(LEFT(A34,3),'[1]200005224'!A:D,4,0),0)</f>
        <v>5.19</v>
      </c>
      <c r="T34" s="16">
        <v>200009387</v>
      </c>
      <c r="U34" s="16">
        <f>IFERROR(VLOOKUP(LEFT(A34,3),'[1]200009387'!A:D,3,0),0)</f>
        <v>11</v>
      </c>
      <c r="V34" s="16">
        <f>IFERROR(VLOOKUP(LEFT(A34,3),'[1]200009387'!A:D,4,0),0)</f>
        <v>8.2100000000000009</v>
      </c>
      <c r="W34" s="16">
        <v>200000329</v>
      </c>
      <c r="X34" s="16">
        <f>IFERROR(VLOOKUP(LEFT(A34,3),'[1]200000329'!A:D,3,0),0)</f>
        <v>14</v>
      </c>
      <c r="Y34" s="16">
        <f>IFERROR(VLOOKUP(LEFT(A34,3),'[1]200000329'!A:D,4,0),0)</f>
        <v>3.43</v>
      </c>
      <c r="Z34" s="16">
        <v>200002569</v>
      </c>
      <c r="AA34" s="16">
        <f>IFERROR(VLOOKUP(LEFT(A34,3),'[1]200002569'!A:D,3,0),0)</f>
        <v>0</v>
      </c>
      <c r="AB34" s="16">
        <f>IFERROR(VLOOKUP(LEFT(A34,3),'[1]200002569'!A:D,4,0),0)</f>
        <v>0</v>
      </c>
      <c r="AC34" s="16">
        <v>200000321</v>
      </c>
      <c r="AD34" s="16">
        <f>IFERROR(VLOOKUP(LEFT(A34,3),'[1]200000321'!A:D,3,0),0)</f>
        <v>0</v>
      </c>
      <c r="AE34" s="16">
        <f>IFERROR(VLOOKUP(LEFT(A34,3),'[1]200000321'!A:D,4,0),0)</f>
        <v>0</v>
      </c>
      <c r="AF34" s="16">
        <v>200000521</v>
      </c>
      <c r="AG34" s="16">
        <f>IFERROR(VLOOKUP(LEFT(A34,3),'[1]200000521'!A:D,3,0),0)</f>
        <v>11</v>
      </c>
      <c r="AH34" s="16">
        <f>IFERROR(VLOOKUP(LEFT(A34,3),'[1]200000521'!A:D,4,0),0)</f>
        <v>2.99</v>
      </c>
      <c r="AI34" s="16">
        <v>200000739</v>
      </c>
      <c r="AJ34" s="16">
        <f>IFERROR(VLOOKUP(LEFT(A34,3),'[1]200000739'!A:D,3,0),0)</f>
        <v>1</v>
      </c>
      <c r="AK34" s="16">
        <f>IFERROR(VLOOKUP(LEFT(A34,3),'[1]200000739'!A:D,4,0),0)</f>
        <v>27.47</v>
      </c>
      <c r="AL34" s="16">
        <v>200000738</v>
      </c>
      <c r="AM34" s="16">
        <f>IFERROR(VLOOKUP(LEFT(A34,3),'[1]200000738'!A:D,3,0),0)</f>
        <v>8</v>
      </c>
      <c r="AN34" s="16">
        <f>IFERROR(VLOOKUP(LEFT(A34,3),'[1]200000738'!A:D,4,0),0)</f>
        <v>9.19</v>
      </c>
      <c r="AO34" s="16">
        <v>200000487</v>
      </c>
      <c r="AP34" s="16">
        <f>IFERROR(VLOOKUP(LEFT(A34,3),'[1]200000487'!A:D,3,0),0)</f>
        <v>7</v>
      </c>
      <c r="AQ34" s="16">
        <f>IFERROR(VLOOKUP(LEFT(A34,3),'[1]200000487'!A:D,4,0),0)</f>
        <v>15.26</v>
      </c>
      <c r="AR34" s="16">
        <v>200000489</v>
      </c>
      <c r="AS34" s="16">
        <f>IFERROR(VLOOKUP(LEFT(A34,3),'[1]200000489'!A:D,3,0),0)</f>
        <v>0</v>
      </c>
      <c r="AT34" s="16">
        <f>IFERROR(VLOOKUP(LEFT(A34,3),'[1]200000489'!A:D,4,0),0)</f>
        <v>0</v>
      </c>
      <c r="AU34" s="16">
        <v>200004482</v>
      </c>
      <c r="AV34" s="16">
        <f>IFERROR(VLOOKUP(LEFT(A34,3),'[1]200004482'!A:D,3,0),0)</f>
        <v>0</v>
      </c>
      <c r="AW34" s="16">
        <f>IFERROR(VLOOKUP(LEFT(A34,3),'[1]200004482'!A:D,4,0),0)</f>
        <v>0</v>
      </c>
      <c r="AX34" s="17"/>
      <c r="AY34" s="17"/>
      <c r="AZ34" s="17"/>
      <c r="BA34" s="17"/>
      <c r="BB34" s="17"/>
      <c r="BC34" s="17"/>
      <c r="BD34" s="17"/>
    </row>
    <row r="35" spans="1:56" hidden="1" x14ac:dyDescent="0.25">
      <c r="A35" s="18" t="s">
        <v>420</v>
      </c>
      <c r="B35" s="13">
        <v>200009093</v>
      </c>
      <c r="C35" s="14">
        <f>IFERROR(VLOOKUP(LEFT(A35,3),'[1]200009093'!A:D,3,0),0)</f>
        <v>0</v>
      </c>
      <c r="D35" s="15">
        <f>IFERROR(VLOOKUP(LEFT(A35,3),'[1]200009093'!A:D,4,0),0)</f>
        <v>0</v>
      </c>
      <c r="E35" s="13">
        <v>200008980</v>
      </c>
      <c r="F35" s="16">
        <f>IFERROR(VLOOKUP(LEFT(A35,3),'[1]200008980'!A:D,3,0),0)</f>
        <v>21</v>
      </c>
      <c r="G35" s="16">
        <f>IFERROR(VLOOKUP(LEFT(A35,3),'[1]200008980'!A:D,4,0),0)</f>
        <v>3.45</v>
      </c>
      <c r="H35" s="14">
        <v>200000216</v>
      </c>
      <c r="I35" s="14">
        <f>IFERROR(VLOOKUP(LEFT(A35,3),'[1]200000216'!A:D,3,0),0)</f>
        <v>4</v>
      </c>
      <c r="J35" s="15">
        <f>IFERROR(VLOOKUP(LEFT(A35,3),'[1]200000216'!A:D,4,0),0)</f>
        <v>1.6</v>
      </c>
      <c r="K35" s="13">
        <v>200008645</v>
      </c>
      <c r="L35" s="14">
        <f>IFERROR(VLOOKUP(LEFT(A35,3),'[1]200008645'!A:D,3,0),0)</f>
        <v>0</v>
      </c>
      <c r="M35" s="15">
        <f>IFERROR(VLOOKUP(LEFT(A35,3),'[1]200008645'!A:D,4,0),0)</f>
        <v>0</v>
      </c>
      <c r="N35" s="13">
        <v>200000149</v>
      </c>
      <c r="O35" s="16">
        <f>IFERROR(VLOOKUP(LEFT(A35,3),'[1]200000149'!A:D,3,0),0)</f>
        <v>4</v>
      </c>
      <c r="P35" s="16">
        <f>IFERROR(VLOOKUP(LEFT(A35,3),'[1]200000149'!A:D,4,0),0)</f>
        <v>0.68</v>
      </c>
      <c r="Q35" s="16">
        <v>200005224</v>
      </c>
      <c r="R35" s="16">
        <f>IFERROR(VLOOKUP(LEFT(A35,3),'[1]200005224'!A:D,3,0),0)</f>
        <v>8</v>
      </c>
      <c r="S35" s="16">
        <f>IFERROR(VLOOKUP(LEFT(A35,3),'[1]200005224'!A:D,4,0),0)</f>
        <v>5.19</v>
      </c>
      <c r="T35" s="16">
        <v>200009387</v>
      </c>
      <c r="U35" s="16">
        <f>IFERROR(VLOOKUP(LEFT(A35,3),'[1]200009387'!A:D,3,0),0)</f>
        <v>0</v>
      </c>
      <c r="V35" s="16">
        <f>IFERROR(VLOOKUP(LEFT(A35,3),'[1]200009387'!A:D,4,0),0)</f>
        <v>0</v>
      </c>
      <c r="W35" s="16">
        <v>200000329</v>
      </c>
      <c r="X35" s="16">
        <f>IFERROR(VLOOKUP(LEFT(A35,3),'[1]200000329'!A:D,3,0),0)</f>
        <v>0</v>
      </c>
      <c r="Y35" s="16">
        <f>IFERROR(VLOOKUP(LEFT(A35,3),'[1]200000329'!A:D,4,0),0)</f>
        <v>0</v>
      </c>
      <c r="Z35" s="16">
        <v>200002569</v>
      </c>
      <c r="AA35" s="16">
        <f>IFERROR(VLOOKUP(LEFT(A35,3),'[1]200002569'!A:D,3,0),0)</f>
        <v>0</v>
      </c>
      <c r="AB35" s="16">
        <f>IFERROR(VLOOKUP(LEFT(A35,3),'[1]200002569'!A:D,4,0),0)</f>
        <v>0</v>
      </c>
      <c r="AC35" s="16">
        <v>200000321</v>
      </c>
      <c r="AD35" s="16">
        <f>IFERROR(VLOOKUP(LEFT(A35,3),'[1]200000321'!A:D,3,0),0)</f>
        <v>0</v>
      </c>
      <c r="AE35" s="16">
        <f>IFERROR(VLOOKUP(LEFT(A35,3),'[1]200000321'!A:D,4,0),0)</f>
        <v>0</v>
      </c>
      <c r="AF35" s="16">
        <v>200000521</v>
      </c>
      <c r="AG35" s="16">
        <f>IFERROR(VLOOKUP(LEFT(A35,3),'[1]200000521'!A:D,3,0),0)</f>
        <v>11</v>
      </c>
      <c r="AH35" s="16">
        <f>IFERROR(VLOOKUP(LEFT(A35,3),'[1]200000521'!A:D,4,0),0)</f>
        <v>2.99</v>
      </c>
      <c r="AI35" s="16">
        <v>200000739</v>
      </c>
      <c r="AJ35" s="16">
        <f>IFERROR(VLOOKUP(LEFT(A35,3),'[1]200000739'!A:D,3,0),0)</f>
        <v>3</v>
      </c>
      <c r="AK35" s="16">
        <f>IFERROR(VLOOKUP(LEFT(A35,3),'[1]200000739'!A:D,4,0),0)</f>
        <v>27.47</v>
      </c>
      <c r="AL35" s="16">
        <v>200000738</v>
      </c>
      <c r="AM35" s="16">
        <f>IFERROR(VLOOKUP(LEFT(A35,3),'[1]200000738'!A:D,3,0),0)</f>
        <v>2</v>
      </c>
      <c r="AN35" s="16">
        <f>IFERROR(VLOOKUP(LEFT(A35,3),'[1]200000738'!A:D,4,0),0)</f>
        <v>9.19</v>
      </c>
      <c r="AO35" s="16">
        <v>200000487</v>
      </c>
      <c r="AP35" s="16">
        <f>IFERROR(VLOOKUP(LEFT(A35,3),'[1]200000487'!A:D,3,0),0)</f>
        <v>2</v>
      </c>
      <c r="AQ35" s="16">
        <f>IFERROR(VLOOKUP(LEFT(A35,3),'[1]200000487'!A:D,4,0),0)</f>
        <v>15.26</v>
      </c>
      <c r="AR35" s="16">
        <v>200000489</v>
      </c>
      <c r="AS35" s="16">
        <f>IFERROR(VLOOKUP(LEFT(A35,3),'[1]200000489'!A:D,3,0),0)</f>
        <v>0</v>
      </c>
      <c r="AT35" s="16">
        <f>IFERROR(VLOOKUP(LEFT(A35,3),'[1]200000489'!A:D,4,0),0)</f>
        <v>0</v>
      </c>
      <c r="AU35" s="16">
        <v>200004482</v>
      </c>
      <c r="AV35" s="16">
        <f>IFERROR(VLOOKUP(LEFT(A35,3),'[1]200004482'!A:D,3,0),0)</f>
        <v>0</v>
      </c>
      <c r="AW35" s="16">
        <f>IFERROR(VLOOKUP(LEFT(A35,3),'[1]200004482'!A:D,4,0),0)</f>
        <v>0</v>
      </c>
      <c r="AX35" s="17"/>
      <c r="AY35" s="17"/>
      <c r="AZ35" s="17"/>
      <c r="BA35" s="17"/>
      <c r="BB35" s="17"/>
      <c r="BC35" s="17"/>
      <c r="BD35" s="17"/>
    </row>
    <row r="36" spans="1:56" hidden="1" x14ac:dyDescent="0.25">
      <c r="A36" s="18" t="s">
        <v>421</v>
      </c>
      <c r="B36" s="13">
        <v>200009093</v>
      </c>
      <c r="C36" s="14">
        <f>IFERROR(VLOOKUP(LEFT(A36,3),'[1]200009093'!A:D,3,0),0)</f>
        <v>0</v>
      </c>
      <c r="D36" s="15">
        <f>IFERROR(VLOOKUP(LEFT(A36,3),'[1]200009093'!A:D,4,0),0)</f>
        <v>0</v>
      </c>
      <c r="E36" s="13">
        <v>200008980</v>
      </c>
      <c r="F36" s="16">
        <f>IFERROR(VLOOKUP(LEFT(A36,3),'[1]200008980'!A:D,3,0),0)</f>
        <v>12</v>
      </c>
      <c r="G36" s="16">
        <f>IFERROR(VLOOKUP(LEFT(A36,3),'[1]200008980'!A:D,4,0),0)</f>
        <v>3.45</v>
      </c>
      <c r="H36" s="14">
        <v>200000216</v>
      </c>
      <c r="I36" s="14">
        <f>IFERROR(VLOOKUP(LEFT(A36,3),'[1]200000216'!A:D,3,0),0)</f>
        <v>12</v>
      </c>
      <c r="J36" s="15">
        <f>IFERROR(VLOOKUP(LEFT(A36,3),'[1]200000216'!A:D,4,0),0)</f>
        <v>1.6</v>
      </c>
      <c r="K36" s="13">
        <v>200008645</v>
      </c>
      <c r="L36" s="14">
        <f>IFERROR(VLOOKUP(LEFT(A36,3),'[1]200008645'!A:D,3,0),0)</f>
        <v>0</v>
      </c>
      <c r="M36" s="15">
        <f>IFERROR(VLOOKUP(LEFT(A36,3),'[1]200008645'!A:D,4,0),0)</f>
        <v>0</v>
      </c>
      <c r="N36" s="13">
        <v>200000149</v>
      </c>
      <c r="O36" s="16">
        <f>IFERROR(VLOOKUP(LEFT(A36,3),'[1]200000149'!A:D,3,0),0)</f>
        <v>10</v>
      </c>
      <c r="P36" s="16">
        <f>IFERROR(VLOOKUP(LEFT(A36,3),'[1]200000149'!A:D,4,0),0)</f>
        <v>0.68</v>
      </c>
      <c r="Q36" s="16">
        <v>200005224</v>
      </c>
      <c r="R36" s="16">
        <f>IFERROR(VLOOKUP(LEFT(A36,3),'[1]200005224'!A:D,3,0),0)</f>
        <v>13</v>
      </c>
      <c r="S36" s="16">
        <f>IFERROR(VLOOKUP(LEFT(A36,3),'[1]200005224'!A:D,4,0),0)</f>
        <v>5.19</v>
      </c>
      <c r="T36" s="16">
        <v>200009387</v>
      </c>
      <c r="U36" s="16">
        <f>IFERROR(VLOOKUP(LEFT(A36,3),'[1]200009387'!A:D,3,0),0)</f>
        <v>0</v>
      </c>
      <c r="V36" s="16">
        <f>IFERROR(VLOOKUP(LEFT(A36,3),'[1]200009387'!A:D,4,0),0)</f>
        <v>0</v>
      </c>
      <c r="W36" s="16">
        <v>200000329</v>
      </c>
      <c r="X36" s="16">
        <f>IFERROR(VLOOKUP(LEFT(A36,3),'[1]200000329'!A:D,3,0),0)</f>
        <v>0</v>
      </c>
      <c r="Y36" s="16">
        <f>IFERROR(VLOOKUP(LEFT(A36,3),'[1]200000329'!A:D,4,0),0)</f>
        <v>0</v>
      </c>
      <c r="Z36" s="16">
        <v>200002569</v>
      </c>
      <c r="AA36" s="16">
        <f>IFERROR(VLOOKUP(LEFT(A36,3),'[1]200002569'!A:D,3,0),0)</f>
        <v>4</v>
      </c>
      <c r="AB36" s="16">
        <f>IFERROR(VLOOKUP(LEFT(A36,3),'[1]200002569'!A:D,4,0),0)</f>
        <v>7.92</v>
      </c>
      <c r="AC36" s="16">
        <v>200000321</v>
      </c>
      <c r="AD36" s="16">
        <f>IFERROR(VLOOKUP(LEFT(A36,3),'[1]200000321'!A:D,3,0),0)</f>
        <v>1</v>
      </c>
      <c r="AE36" s="16">
        <f>IFERROR(VLOOKUP(LEFT(A36,3),'[1]200000321'!A:D,4,0),0)</f>
        <v>12.95</v>
      </c>
      <c r="AF36" s="16">
        <v>200000521</v>
      </c>
      <c r="AG36" s="16">
        <f>IFERROR(VLOOKUP(LEFT(A36,3),'[1]200000521'!A:D,3,0),0)</f>
        <v>10</v>
      </c>
      <c r="AH36" s="16">
        <f>IFERROR(VLOOKUP(LEFT(A36,3),'[1]200000521'!A:D,4,0),0)</f>
        <v>2.99</v>
      </c>
      <c r="AI36" s="16">
        <v>200000739</v>
      </c>
      <c r="AJ36" s="16">
        <f>IFERROR(VLOOKUP(LEFT(A36,3),'[1]200000739'!A:D,3,0),0)</f>
        <v>0</v>
      </c>
      <c r="AK36" s="16">
        <f>IFERROR(VLOOKUP(LEFT(A36,3),'[1]200000739'!A:D,4,0),0)</f>
        <v>0</v>
      </c>
      <c r="AL36" s="16">
        <v>200000738</v>
      </c>
      <c r="AM36" s="16">
        <f>IFERROR(VLOOKUP(LEFT(A36,3),'[1]200000738'!A:D,3,0),0)</f>
        <v>5</v>
      </c>
      <c r="AN36" s="16">
        <f>IFERROR(VLOOKUP(LEFT(A36,3),'[1]200000738'!A:D,4,0),0)</f>
        <v>9.19</v>
      </c>
      <c r="AO36" s="16">
        <v>200000487</v>
      </c>
      <c r="AP36" s="16">
        <f>IFERROR(VLOOKUP(LEFT(A36,3),'[1]200000487'!A:D,3,0),0)</f>
        <v>0</v>
      </c>
      <c r="AQ36" s="16">
        <f>IFERROR(VLOOKUP(LEFT(A36,3),'[1]200000487'!A:D,4,0),0)</f>
        <v>0</v>
      </c>
      <c r="AR36" s="16">
        <v>200000489</v>
      </c>
      <c r="AS36" s="16">
        <f>IFERROR(VLOOKUP(LEFT(A36,3),'[1]200000489'!A:D,3,0),0)</f>
        <v>0</v>
      </c>
      <c r="AT36" s="16">
        <f>IFERROR(VLOOKUP(LEFT(A36,3),'[1]200000489'!A:D,4,0),0)</f>
        <v>0</v>
      </c>
      <c r="AU36" s="16">
        <v>200004482</v>
      </c>
      <c r="AV36" s="16">
        <f>IFERROR(VLOOKUP(LEFT(A36,3),'[1]200004482'!A:D,3,0),0)</f>
        <v>0</v>
      </c>
      <c r="AW36" s="16">
        <f>IFERROR(VLOOKUP(LEFT(A36,3),'[1]200004482'!A:D,4,0),0)</f>
        <v>0</v>
      </c>
      <c r="AX36" s="17"/>
      <c r="AY36" s="17"/>
      <c r="AZ36" s="17"/>
      <c r="BA36" s="17"/>
      <c r="BB36" s="17"/>
      <c r="BC36" s="17"/>
      <c r="BD36" s="17"/>
    </row>
    <row r="37" spans="1:56" hidden="1" x14ac:dyDescent="0.25">
      <c r="A37" s="18" t="s">
        <v>422</v>
      </c>
      <c r="B37" s="13">
        <v>200009093</v>
      </c>
      <c r="C37" s="14">
        <f>IFERROR(VLOOKUP(LEFT(A37,3),'[1]200009093'!A:D,3,0),0)</f>
        <v>0</v>
      </c>
      <c r="D37" s="15">
        <f>IFERROR(VLOOKUP(LEFT(A37,3),'[1]200009093'!A:D,4,0),0)</f>
        <v>0</v>
      </c>
      <c r="E37" s="13">
        <v>200008980</v>
      </c>
      <c r="F37" s="16">
        <f>IFERROR(VLOOKUP(LEFT(A37,3),'[1]200008980'!A:D,3,0),0)</f>
        <v>0</v>
      </c>
      <c r="G37" s="16">
        <f>IFERROR(VLOOKUP(LEFT(A37,3),'[1]200008980'!A:D,4,0),0)</f>
        <v>0</v>
      </c>
      <c r="H37" s="14">
        <v>200000216</v>
      </c>
      <c r="I37" s="14">
        <f>IFERROR(VLOOKUP(LEFT(A37,3),'[1]200000216'!A:D,3,0),0)</f>
        <v>0</v>
      </c>
      <c r="J37" s="15">
        <f>IFERROR(VLOOKUP(LEFT(A37,3),'[1]200000216'!A:D,4,0),0)</f>
        <v>0</v>
      </c>
      <c r="K37" s="13">
        <v>200008645</v>
      </c>
      <c r="L37" s="14">
        <f>IFERROR(VLOOKUP(LEFT(A37,3),'[1]200008645'!A:D,3,0),0)</f>
        <v>0</v>
      </c>
      <c r="M37" s="15">
        <f>IFERROR(VLOOKUP(LEFT(A37,3),'[1]200008645'!A:D,4,0),0)</f>
        <v>0</v>
      </c>
      <c r="N37" s="13">
        <v>200000149</v>
      </c>
      <c r="O37" s="16">
        <f>IFERROR(VLOOKUP(LEFT(A37,3),'[1]200000149'!A:D,3,0),0)</f>
        <v>0</v>
      </c>
      <c r="P37" s="16">
        <f>IFERROR(VLOOKUP(LEFT(A37,3),'[1]200000149'!A:D,4,0),0)</f>
        <v>0</v>
      </c>
      <c r="Q37" s="16">
        <v>200005224</v>
      </c>
      <c r="R37" s="16">
        <f>IFERROR(VLOOKUP(LEFT(A37,3),'[1]200005224'!A:D,3,0),0)</f>
        <v>0</v>
      </c>
      <c r="S37" s="16">
        <f>IFERROR(VLOOKUP(LEFT(A37,3),'[1]200005224'!A:D,4,0),0)</f>
        <v>0</v>
      </c>
      <c r="T37" s="16">
        <v>200009387</v>
      </c>
      <c r="U37" s="16">
        <f>IFERROR(VLOOKUP(LEFT(A37,3),'[1]200009387'!A:D,3,0),0)</f>
        <v>0</v>
      </c>
      <c r="V37" s="16">
        <f>IFERROR(VLOOKUP(LEFT(A37,3),'[1]200009387'!A:D,4,0),0)</f>
        <v>0</v>
      </c>
      <c r="W37" s="16">
        <v>200000329</v>
      </c>
      <c r="X37" s="16">
        <f>IFERROR(VLOOKUP(LEFT(A37,3),'[1]200000329'!A:D,3,0),0)</f>
        <v>0</v>
      </c>
      <c r="Y37" s="16">
        <f>IFERROR(VLOOKUP(LEFT(A37,3),'[1]200000329'!A:D,4,0),0)</f>
        <v>0</v>
      </c>
      <c r="Z37" s="16">
        <v>200002569</v>
      </c>
      <c r="AA37" s="16">
        <f>IFERROR(VLOOKUP(LEFT(A37,3),'[1]200002569'!A:D,3,0),0)</f>
        <v>0</v>
      </c>
      <c r="AB37" s="16">
        <f>IFERROR(VLOOKUP(LEFT(A37,3),'[1]200002569'!A:D,4,0),0)</f>
        <v>0</v>
      </c>
      <c r="AC37" s="16">
        <v>200000321</v>
      </c>
      <c r="AD37" s="16">
        <f>IFERROR(VLOOKUP(LEFT(A37,3),'[1]200000321'!A:D,3,0),0)</f>
        <v>0</v>
      </c>
      <c r="AE37" s="16">
        <f>IFERROR(VLOOKUP(LEFT(A37,3),'[1]200000321'!A:D,4,0),0)</f>
        <v>0</v>
      </c>
      <c r="AF37" s="16">
        <v>200000521</v>
      </c>
      <c r="AG37" s="16">
        <f>IFERROR(VLOOKUP(LEFT(A37,3),'[1]200000521'!A:D,3,0),0)</f>
        <v>0</v>
      </c>
      <c r="AH37" s="16">
        <f>IFERROR(VLOOKUP(LEFT(A37,3),'[1]200000521'!A:D,4,0),0)</f>
        <v>0</v>
      </c>
      <c r="AI37" s="16">
        <v>200000739</v>
      </c>
      <c r="AJ37" s="16">
        <f>IFERROR(VLOOKUP(LEFT(A37,3),'[1]200000739'!A:D,3,0),0)</f>
        <v>0</v>
      </c>
      <c r="AK37" s="16">
        <f>IFERROR(VLOOKUP(LEFT(A37,3),'[1]200000739'!A:D,4,0),0)</f>
        <v>0</v>
      </c>
      <c r="AL37" s="16">
        <v>200000738</v>
      </c>
      <c r="AM37" s="16">
        <f>IFERROR(VLOOKUP(LEFT(A37,3),'[1]200000738'!A:D,3,0),0)</f>
        <v>0</v>
      </c>
      <c r="AN37" s="16">
        <f>IFERROR(VLOOKUP(LEFT(A37,3),'[1]200000738'!A:D,4,0),0)</f>
        <v>0</v>
      </c>
      <c r="AO37" s="16">
        <v>200000487</v>
      </c>
      <c r="AP37" s="16">
        <f>IFERROR(VLOOKUP(LEFT(A37,3),'[1]200000487'!A:D,3,0),0)</f>
        <v>0</v>
      </c>
      <c r="AQ37" s="16">
        <f>IFERROR(VLOOKUP(LEFT(A37,3),'[1]200000487'!A:D,4,0),0)</f>
        <v>0</v>
      </c>
      <c r="AR37" s="16">
        <v>200000489</v>
      </c>
      <c r="AS37" s="16">
        <f>IFERROR(VLOOKUP(LEFT(A37,3),'[1]200000489'!A:D,3,0),0)</f>
        <v>0</v>
      </c>
      <c r="AT37" s="16">
        <f>IFERROR(VLOOKUP(LEFT(A37,3),'[1]200000489'!A:D,4,0),0)</f>
        <v>0</v>
      </c>
      <c r="AU37" s="16">
        <v>200004482</v>
      </c>
      <c r="AV37" s="16">
        <f>IFERROR(VLOOKUP(LEFT(A37,3),'[1]200004482'!A:D,3,0),0)</f>
        <v>0</v>
      </c>
      <c r="AW37" s="16">
        <f>IFERROR(VLOOKUP(LEFT(A37,3),'[1]200004482'!A:D,4,0),0)</f>
        <v>0</v>
      </c>
      <c r="AX37" s="17"/>
      <c r="AY37" s="17"/>
      <c r="AZ37" s="17"/>
      <c r="BA37" s="17"/>
      <c r="BB37" s="17"/>
      <c r="BC37" s="17"/>
      <c r="BD37" s="17"/>
    </row>
    <row r="38" spans="1:56" hidden="1" x14ac:dyDescent="0.25">
      <c r="A38" s="18" t="s">
        <v>423</v>
      </c>
      <c r="B38" s="13">
        <v>200009093</v>
      </c>
      <c r="C38" s="14">
        <f>IFERROR(VLOOKUP(LEFT(A38,3),'[1]200009093'!A:D,3,0),0)</f>
        <v>0</v>
      </c>
      <c r="D38" s="15">
        <f>IFERROR(VLOOKUP(LEFT(A38,3),'[1]200009093'!A:D,4,0),0)</f>
        <v>0</v>
      </c>
      <c r="E38" s="13">
        <v>200008980</v>
      </c>
      <c r="F38" s="16">
        <f>IFERROR(VLOOKUP(LEFT(A38,3),'[1]200008980'!A:D,3,0),0)</f>
        <v>15</v>
      </c>
      <c r="G38" s="16">
        <f>IFERROR(VLOOKUP(LEFT(A38,3),'[1]200008980'!A:D,4,0),0)</f>
        <v>3.45</v>
      </c>
      <c r="H38" s="14">
        <v>200000216</v>
      </c>
      <c r="I38" s="14">
        <f>IFERROR(VLOOKUP(LEFT(A38,3),'[1]200000216'!A:D,3,0),0)</f>
        <v>6</v>
      </c>
      <c r="J38" s="15">
        <f>IFERROR(VLOOKUP(LEFT(A38,3),'[1]200000216'!A:D,4,0),0)</f>
        <v>1.6</v>
      </c>
      <c r="K38" s="13">
        <v>200008645</v>
      </c>
      <c r="L38" s="14">
        <f>IFERROR(VLOOKUP(LEFT(A38,3),'[1]200008645'!A:D,3,0),0)</f>
        <v>0</v>
      </c>
      <c r="M38" s="15">
        <f>IFERROR(VLOOKUP(LEFT(A38,3),'[1]200008645'!A:D,4,0),0)</f>
        <v>0</v>
      </c>
      <c r="N38" s="13">
        <v>200000149</v>
      </c>
      <c r="O38" s="16">
        <f>IFERROR(VLOOKUP(LEFT(A38,3),'[1]200000149'!A:D,3,0),0)</f>
        <v>15</v>
      </c>
      <c r="P38" s="16">
        <f>IFERROR(VLOOKUP(LEFT(A38,3),'[1]200000149'!A:D,4,0),0)</f>
        <v>0.68</v>
      </c>
      <c r="Q38" s="16">
        <v>200005224</v>
      </c>
      <c r="R38" s="16">
        <f>IFERROR(VLOOKUP(LEFT(A38,3),'[1]200005224'!A:D,3,0),0)</f>
        <v>0</v>
      </c>
      <c r="S38" s="16">
        <f>IFERROR(VLOOKUP(LEFT(A38,3),'[1]200005224'!A:D,4,0),0)</f>
        <v>0</v>
      </c>
      <c r="T38" s="16">
        <v>200009387</v>
      </c>
      <c r="U38" s="16">
        <f>IFERROR(VLOOKUP(LEFT(A38,3),'[1]200009387'!A:D,3,0),0)</f>
        <v>0</v>
      </c>
      <c r="V38" s="16">
        <f>IFERROR(VLOOKUP(LEFT(A38,3),'[1]200009387'!A:D,4,0),0)</f>
        <v>0</v>
      </c>
      <c r="W38" s="16">
        <v>200000329</v>
      </c>
      <c r="X38" s="16">
        <f>IFERROR(VLOOKUP(LEFT(A38,3),'[1]200000329'!A:D,3,0),0)</f>
        <v>0</v>
      </c>
      <c r="Y38" s="16">
        <f>IFERROR(VLOOKUP(LEFT(A38,3),'[1]200000329'!A:D,4,0),0)</f>
        <v>0</v>
      </c>
      <c r="Z38" s="16">
        <v>200002569</v>
      </c>
      <c r="AA38" s="16">
        <f>IFERROR(VLOOKUP(LEFT(A38,3),'[1]200002569'!A:D,3,0),0)</f>
        <v>0</v>
      </c>
      <c r="AB38" s="16">
        <f>IFERROR(VLOOKUP(LEFT(A38,3),'[1]200002569'!A:D,4,0),0)</f>
        <v>0</v>
      </c>
      <c r="AC38" s="16">
        <v>200000321</v>
      </c>
      <c r="AD38" s="16">
        <f>IFERROR(VLOOKUP(LEFT(A38,3),'[1]200000321'!A:D,3,0),0)</f>
        <v>0</v>
      </c>
      <c r="AE38" s="16">
        <f>IFERROR(VLOOKUP(LEFT(A38,3),'[1]200000321'!A:D,4,0),0)</f>
        <v>0</v>
      </c>
      <c r="AF38" s="16">
        <v>200000521</v>
      </c>
      <c r="AG38" s="16">
        <f>IFERROR(VLOOKUP(LEFT(A38,3),'[1]200000521'!A:D,3,0),0)</f>
        <v>6</v>
      </c>
      <c r="AH38" s="16">
        <f>IFERROR(VLOOKUP(LEFT(A38,3),'[1]200000521'!A:D,4,0),0)</f>
        <v>2.99</v>
      </c>
      <c r="AI38" s="16">
        <v>200000739</v>
      </c>
      <c r="AJ38" s="16">
        <f>IFERROR(VLOOKUP(LEFT(A38,3),'[1]200000739'!A:D,3,0),0)</f>
        <v>3</v>
      </c>
      <c r="AK38" s="16">
        <f>IFERROR(VLOOKUP(LEFT(A38,3),'[1]200000739'!A:D,4,0),0)</f>
        <v>27.47</v>
      </c>
      <c r="AL38" s="16">
        <v>200000738</v>
      </c>
      <c r="AM38" s="16">
        <f>IFERROR(VLOOKUP(LEFT(A38,3),'[1]200000738'!A:D,3,0),0)</f>
        <v>0</v>
      </c>
      <c r="AN38" s="16">
        <f>IFERROR(VLOOKUP(LEFT(A38,3),'[1]200000738'!A:D,4,0),0)</f>
        <v>0</v>
      </c>
      <c r="AO38" s="16">
        <v>200000487</v>
      </c>
      <c r="AP38" s="16">
        <f>IFERROR(VLOOKUP(LEFT(A38,3),'[1]200000487'!A:D,3,0),0)</f>
        <v>0</v>
      </c>
      <c r="AQ38" s="16">
        <f>IFERROR(VLOOKUP(LEFT(A38,3),'[1]200000487'!A:D,4,0),0)</f>
        <v>0</v>
      </c>
      <c r="AR38" s="16">
        <v>200000489</v>
      </c>
      <c r="AS38" s="16">
        <f>IFERROR(VLOOKUP(LEFT(A38,3),'[1]200000489'!A:D,3,0),0)</f>
        <v>3</v>
      </c>
      <c r="AT38" s="16">
        <f>IFERROR(VLOOKUP(LEFT(A38,3),'[1]200000489'!A:D,4,0),0)</f>
        <v>5.8</v>
      </c>
      <c r="AU38" s="16">
        <v>200004482</v>
      </c>
      <c r="AV38" s="16">
        <f>IFERROR(VLOOKUP(LEFT(A38,3),'[1]200004482'!A:D,3,0),0)</f>
        <v>0</v>
      </c>
      <c r="AW38" s="16">
        <f>IFERROR(VLOOKUP(LEFT(A38,3),'[1]200004482'!A:D,4,0),0)</f>
        <v>0</v>
      </c>
      <c r="AX38" s="17"/>
      <c r="AY38" s="17"/>
      <c r="AZ38" s="17"/>
      <c r="BA38" s="17"/>
      <c r="BB38" s="17"/>
      <c r="BC38" s="17"/>
      <c r="BD38" s="17"/>
    </row>
    <row r="39" spans="1:56" hidden="1" x14ac:dyDescent="0.25">
      <c r="A39" s="18" t="s">
        <v>424</v>
      </c>
      <c r="B39" s="13">
        <v>200009093</v>
      </c>
      <c r="C39" s="14">
        <f>IFERROR(VLOOKUP(LEFT(A39,3),'[1]200009093'!A:D,3,0),0)</f>
        <v>0</v>
      </c>
      <c r="D39" s="15">
        <f>IFERROR(VLOOKUP(LEFT(A39,3),'[1]200009093'!A:D,4,0),0)</f>
        <v>0</v>
      </c>
      <c r="E39" s="13">
        <v>200008980</v>
      </c>
      <c r="F39" s="16">
        <f>IFERROR(VLOOKUP(LEFT(A39,3),'[1]200008980'!A:D,3,0),0)</f>
        <v>0</v>
      </c>
      <c r="G39" s="16">
        <f>IFERROR(VLOOKUP(LEFT(A39,3),'[1]200008980'!A:D,4,0),0)</f>
        <v>0</v>
      </c>
      <c r="H39" s="14">
        <v>200000216</v>
      </c>
      <c r="I39" s="14">
        <f>IFERROR(VLOOKUP(LEFT(A39,3),'[1]200000216'!A:D,3,0),0)</f>
        <v>0</v>
      </c>
      <c r="J39" s="15">
        <f>IFERROR(VLOOKUP(LEFT(A39,3),'[1]200000216'!A:D,4,0),0)</f>
        <v>0</v>
      </c>
      <c r="K39" s="13">
        <v>200008645</v>
      </c>
      <c r="L39" s="14">
        <f>IFERROR(VLOOKUP(LEFT(A39,3),'[1]200008645'!A:D,3,0),0)</f>
        <v>0</v>
      </c>
      <c r="M39" s="15">
        <f>IFERROR(VLOOKUP(LEFT(A39,3),'[1]200008645'!A:D,4,0),0)</f>
        <v>0</v>
      </c>
      <c r="N39" s="13">
        <v>200000149</v>
      </c>
      <c r="O39" s="16">
        <f>IFERROR(VLOOKUP(LEFT(A39,3),'[1]200000149'!A:D,3,0),0)</f>
        <v>0</v>
      </c>
      <c r="P39" s="16">
        <f>IFERROR(VLOOKUP(LEFT(A39,3),'[1]200000149'!A:D,4,0),0)</f>
        <v>0</v>
      </c>
      <c r="Q39" s="16">
        <v>200005224</v>
      </c>
      <c r="R39" s="16">
        <f>IFERROR(VLOOKUP(LEFT(A39,3),'[1]200005224'!A:D,3,0),0)</f>
        <v>0</v>
      </c>
      <c r="S39" s="16">
        <f>IFERROR(VLOOKUP(LEFT(A39,3),'[1]200005224'!A:D,4,0),0)</f>
        <v>0</v>
      </c>
      <c r="T39" s="16">
        <v>200009387</v>
      </c>
      <c r="U39" s="16">
        <f>IFERROR(VLOOKUP(LEFT(A39,3),'[1]200009387'!A:D,3,0),0)</f>
        <v>0</v>
      </c>
      <c r="V39" s="16">
        <f>IFERROR(VLOOKUP(LEFT(A39,3),'[1]200009387'!A:D,4,0),0)</f>
        <v>0</v>
      </c>
      <c r="W39" s="16">
        <v>200000329</v>
      </c>
      <c r="X39" s="16">
        <f>IFERROR(VLOOKUP(LEFT(A39,3),'[1]200000329'!A:D,3,0),0)</f>
        <v>0</v>
      </c>
      <c r="Y39" s="16">
        <f>IFERROR(VLOOKUP(LEFT(A39,3),'[1]200000329'!A:D,4,0),0)</f>
        <v>0</v>
      </c>
      <c r="Z39" s="16">
        <v>200002569</v>
      </c>
      <c r="AA39" s="16">
        <f>IFERROR(VLOOKUP(LEFT(A39,3),'[1]200002569'!A:D,3,0),0)</f>
        <v>0</v>
      </c>
      <c r="AB39" s="16">
        <f>IFERROR(VLOOKUP(LEFT(A39,3),'[1]200002569'!A:D,4,0),0)</f>
        <v>0</v>
      </c>
      <c r="AC39" s="16">
        <v>200000321</v>
      </c>
      <c r="AD39" s="16">
        <f>IFERROR(VLOOKUP(LEFT(A39,3),'[1]200000321'!A:D,3,0),0)</f>
        <v>0</v>
      </c>
      <c r="AE39" s="16">
        <f>IFERROR(VLOOKUP(LEFT(A39,3),'[1]200000321'!A:D,4,0),0)</f>
        <v>0</v>
      </c>
      <c r="AF39" s="16">
        <v>200000521</v>
      </c>
      <c r="AG39" s="16">
        <f>IFERROR(VLOOKUP(LEFT(A39,3),'[1]200000521'!A:D,3,0),0)</f>
        <v>0</v>
      </c>
      <c r="AH39" s="16">
        <f>IFERROR(VLOOKUP(LEFT(A39,3),'[1]200000521'!A:D,4,0),0)</f>
        <v>0</v>
      </c>
      <c r="AI39" s="16">
        <v>200000739</v>
      </c>
      <c r="AJ39" s="16">
        <f>IFERROR(VLOOKUP(LEFT(A39,3),'[1]200000739'!A:D,3,0),0)</f>
        <v>0</v>
      </c>
      <c r="AK39" s="16">
        <f>IFERROR(VLOOKUP(LEFT(A39,3),'[1]200000739'!A:D,4,0),0)</f>
        <v>0</v>
      </c>
      <c r="AL39" s="16">
        <v>200000738</v>
      </c>
      <c r="AM39" s="16">
        <f>IFERROR(VLOOKUP(LEFT(A39,3),'[1]200000738'!A:D,3,0),0)</f>
        <v>0</v>
      </c>
      <c r="AN39" s="16">
        <f>IFERROR(VLOOKUP(LEFT(A39,3),'[1]200000738'!A:D,4,0),0)</f>
        <v>0</v>
      </c>
      <c r="AO39" s="16">
        <v>200000487</v>
      </c>
      <c r="AP39" s="16">
        <f>IFERROR(VLOOKUP(LEFT(A39,3),'[1]200000487'!A:D,3,0),0)</f>
        <v>0</v>
      </c>
      <c r="AQ39" s="16">
        <f>IFERROR(VLOOKUP(LEFT(A39,3),'[1]200000487'!A:D,4,0),0)</f>
        <v>0</v>
      </c>
      <c r="AR39" s="16">
        <v>200000489</v>
      </c>
      <c r="AS39" s="16">
        <f>IFERROR(VLOOKUP(LEFT(A39,3),'[1]200000489'!A:D,3,0),0)</f>
        <v>0</v>
      </c>
      <c r="AT39" s="16">
        <f>IFERROR(VLOOKUP(LEFT(A39,3),'[1]200000489'!A:D,4,0),0)</f>
        <v>0</v>
      </c>
      <c r="AU39" s="16">
        <v>200004482</v>
      </c>
      <c r="AV39" s="16">
        <f>IFERROR(VLOOKUP(LEFT(A39,3),'[1]200004482'!A:D,3,0),0)</f>
        <v>0</v>
      </c>
      <c r="AW39" s="16">
        <f>IFERROR(VLOOKUP(LEFT(A39,3),'[1]200004482'!A:D,4,0),0)</f>
        <v>0</v>
      </c>
      <c r="AX39" s="17"/>
      <c r="AY39" s="17"/>
      <c r="AZ39" s="17"/>
      <c r="BA39" s="17"/>
      <c r="BB39" s="17"/>
      <c r="BC39" s="17"/>
      <c r="BD39" s="17"/>
    </row>
    <row r="40" spans="1:56" hidden="1" x14ac:dyDescent="0.25">
      <c r="A40" s="18" t="s">
        <v>425</v>
      </c>
      <c r="B40" s="13">
        <v>200009093</v>
      </c>
      <c r="C40" s="14">
        <f>IFERROR(VLOOKUP(LEFT(A40,3),'[1]200009093'!A:D,3,0),0)</f>
        <v>1</v>
      </c>
      <c r="D40" s="15">
        <f>IFERROR(VLOOKUP(LEFT(A40,3),'[1]200009093'!A:D,4,0),0)</f>
        <v>5.59</v>
      </c>
      <c r="E40" s="13">
        <v>200008980</v>
      </c>
      <c r="F40" s="16">
        <f>IFERROR(VLOOKUP(LEFT(A40,3),'[1]200008980'!A:D,3,0),0)</f>
        <v>3</v>
      </c>
      <c r="G40" s="16">
        <f>IFERROR(VLOOKUP(LEFT(A40,3),'[1]200008980'!A:D,4,0),0)</f>
        <v>3.45</v>
      </c>
      <c r="H40" s="14">
        <v>200000216</v>
      </c>
      <c r="I40" s="14">
        <f>IFERROR(VLOOKUP(LEFT(A40,3),'[1]200000216'!A:D,3,0),0)</f>
        <v>5</v>
      </c>
      <c r="J40" s="15">
        <f>IFERROR(VLOOKUP(LEFT(A40,3),'[1]200000216'!A:D,4,0),0)</f>
        <v>1.6</v>
      </c>
      <c r="K40" s="13">
        <v>200008645</v>
      </c>
      <c r="L40" s="14">
        <f>IFERROR(VLOOKUP(LEFT(A40,3),'[1]200008645'!A:D,3,0),0)</f>
        <v>0</v>
      </c>
      <c r="M40" s="15">
        <f>IFERROR(VLOOKUP(LEFT(A40,3),'[1]200008645'!A:D,4,0),0)</f>
        <v>0</v>
      </c>
      <c r="N40" s="13">
        <v>200000149</v>
      </c>
      <c r="O40" s="16">
        <f>IFERROR(VLOOKUP(LEFT(A40,3),'[1]200000149'!A:D,3,0),0)</f>
        <v>2</v>
      </c>
      <c r="P40" s="16">
        <f>IFERROR(VLOOKUP(LEFT(A40,3),'[1]200000149'!A:D,4,0),0)</f>
        <v>0.68</v>
      </c>
      <c r="Q40" s="16">
        <v>200005224</v>
      </c>
      <c r="R40" s="16">
        <f>IFERROR(VLOOKUP(LEFT(A40,3),'[1]200005224'!A:D,3,0),0)</f>
        <v>0</v>
      </c>
      <c r="S40" s="16">
        <f>IFERROR(VLOOKUP(LEFT(A40,3),'[1]200005224'!A:D,4,0),0)</f>
        <v>0</v>
      </c>
      <c r="T40" s="16">
        <v>200009387</v>
      </c>
      <c r="U40" s="16">
        <f>IFERROR(VLOOKUP(LEFT(A40,3),'[1]200009387'!A:D,3,0),0)</f>
        <v>2</v>
      </c>
      <c r="V40" s="16">
        <f>IFERROR(VLOOKUP(LEFT(A40,3),'[1]200009387'!A:D,4,0),0)</f>
        <v>8.2100000000000009</v>
      </c>
      <c r="W40" s="16">
        <v>200000329</v>
      </c>
      <c r="X40" s="16">
        <f>IFERROR(VLOOKUP(LEFT(A40,3),'[1]200000329'!A:D,3,0),0)</f>
        <v>4</v>
      </c>
      <c r="Y40" s="16">
        <f>IFERROR(VLOOKUP(LEFT(A40,3),'[1]200000329'!A:D,4,0),0)</f>
        <v>3.43</v>
      </c>
      <c r="Z40" s="16">
        <v>200002569</v>
      </c>
      <c r="AA40" s="16">
        <f>IFERROR(VLOOKUP(LEFT(A40,3),'[1]200002569'!A:D,3,0),0)</f>
        <v>0</v>
      </c>
      <c r="AB40" s="16">
        <f>IFERROR(VLOOKUP(LEFT(A40,3),'[1]200002569'!A:D,4,0),0)</f>
        <v>0</v>
      </c>
      <c r="AC40" s="16">
        <v>200000321</v>
      </c>
      <c r="AD40" s="16">
        <f>IFERROR(VLOOKUP(LEFT(A40,3),'[1]200000321'!A:D,3,0),0)</f>
        <v>0</v>
      </c>
      <c r="AE40" s="16">
        <f>IFERROR(VLOOKUP(LEFT(A40,3),'[1]200000321'!A:D,4,0),0)</f>
        <v>0</v>
      </c>
      <c r="AF40" s="16">
        <v>200000521</v>
      </c>
      <c r="AG40" s="16">
        <f>IFERROR(VLOOKUP(LEFT(A40,3),'[1]200000521'!A:D,3,0),0)</f>
        <v>2</v>
      </c>
      <c r="AH40" s="16">
        <f>IFERROR(VLOOKUP(LEFT(A40,3),'[1]200000521'!A:D,4,0),0)</f>
        <v>2.99</v>
      </c>
      <c r="AI40" s="16">
        <v>200000739</v>
      </c>
      <c r="AJ40" s="16">
        <f>IFERROR(VLOOKUP(LEFT(A40,3),'[1]200000739'!A:D,3,0),0)</f>
        <v>0</v>
      </c>
      <c r="AK40" s="16">
        <f>IFERROR(VLOOKUP(LEFT(A40,3),'[1]200000739'!A:D,4,0),0)</f>
        <v>0</v>
      </c>
      <c r="AL40" s="16">
        <v>200000738</v>
      </c>
      <c r="AM40" s="16">
        <f>IFERROR(VLOOKUP(LEFT(A40,3),'[1]200000738'!A:D,3,0),0)</f>
        <v>0</v>
      </c>
      <c r="AN40" s="16">
        <f>IFERROR(VLOOKUP(LEFT(A40,3),'[1]200000738'!A:D,4,0),0)</f>
        <v>0</v>
      </c>
      <c r="AO40" s="16">
        <v>200000487</v>
      </c>
      <c r="AP40" s="16">
        <f>IFERROR(VLOOKUP(LEFT(A40,3),'[1]200000487'!A:D,3,0),0)</f>
        <v>0</v>
      </c>
      <c r="AQ40" s="16">
        <f>IFERROR(VLOOKUP(LEFT(A40,3),'[1]200000487'!A:D,4,0),0)</f>
        <v>0</v>
      </c>
      <c r="AR40" s="16">
        <v>200000489</v>
      </c>
      <c r="AS40" s="16">
        <f>IFERROR(VLOOKUP(LEFT(A40,3),'[1]200000489'!A:D,3,0),0)</f>
        <v>0</v>
      </c>
      <c r="AT40" s="16">
        <f>IFERROR(VLOOKUP(LEFT(A40,3),'[1]200000489'!A:D,4,0),0)</f>
        <v>0</v>
      </c>
      <c r="AU40" s="16">
        <v>200004482</v>
      </c>
      <c r="AV40" s="16">
        <f>IFERROR(VLOOKUP(LEFT(A40,3),'[1]200004482'!A:D,3,0),0)</f>
        <v>0</v>
      </c>
      <c r="AW40" s="16">
        <f>IFERROR(VLOOKUP(LEFT(A40,3),'[1]200004482'!A:D,4,0),0)</f>
        <v>0</v>
      </c>
      <c r="AX40" s="17"/>
      <c r="AY40" s="17"/>
      <c r="AZ40" s="17"/>
      <c r="BA40" s="17"/>
      <c r="BB40" s="17"/>
      <c r="BC40" s="17"/>
      <c r="BD40" s="17"/>
    </row>
    <row r="41" spans="1:56" hidden="1" x14ac:dyDescent="0.25">
      <c r="A41" s="18" t="s">
        <v>426</v>
      </c>
      <c r="B41" s="13">
        <v>200009093</v>
      </c>
      <c r="C41" s="14">
        <f>IFERROR(VLOOKUP(LEFT(A41,3),'[1]200009093'!A:D,3,0),0)</f>
        <v>30</v>
      </c>
      <c r="D41" s="15">
        <f>IFERROR(VLOOKUP(LEFT(A41,3),'[1]200009093'!A:D,4,0),0)</f>
        <v>5.59</v>
      </c>
      <c r="E41" s="13">
        <v>200008980</v>
      </c>
      <c r="F41" s="16">
        <f>IFERROR(VLOOKUP(LEFT(A41,3),'[1]200008980'!A:D,3,0),0)</f>
        <v>45</v>
      </c>
      <c r="G41" s="16">
        <f>IFERROR(VLOOKUP(LEFT(A41,3),'[1]200008980'!A:D,4,0),0)</f>
        <v>3.45</v>
      </c>
      <c r="H41" s="14">
        <v>200000216</v>
      </c>
      <c r="I41" s="14">
        <f>IFERROR(VLOOKUP(LEFT(A41,3),'[1]200000216'!A:D,3,0),0)</f>
        <v>17</v>
      </c>
      <c r="J41" s="15">
        <f>IFERROR(VLOOKUP(LEFT(A41,3),'[1]200000216'!A:D,4,0),0)</f>
        <v>1.6</v>
      </c>
      <c r="K41" s="13">
        <v>200008645</v>
      </c>
      <c r="L41" s="14">
        <f>IFERROR(VLOOKUP(LEFT(A41,3),'[1]200008645'!A:D,3,0),0)</f>
        <v>9</v>
      </c>
      <c r="M41" s="15">
        <f>IFERROR(VLOOKUP(LEFT(A41,3),'[1]200008645'!A:D,4,0),0)</f>
        <v>15.7</v>
      </c>
      <c r="N41" s="13">
        <v>200000149</v>
      </c>
      <c r="O41" s="16">
        <f>IFERROR(VLOOKUP(LEFT(A41,3),'[1]200000149'!A:D,3,0),0)</f>
        <v>25</v>
      </c>
      <c r="P41" s="16">
        <f>IFERROR(VLOOKUP(LEFT(A41,3),'[1]200000149'!A:D,4,0),0)</f>
        <v>0.68</v>
      </c>
      <c r="Q41" s="16">
        <v>200005224</v>
      </c>
      <c r="R41" s="16">
        <f>IFERROR(VLOOKUP(LEFT(A41,3),'[1]200005224'!A:D,3,0),0)</f>
        <v>60</v>
      </c>
      <c r="S41" s="16">
        <f>IFERROR(VLOOKUP(LEFT(A41,3),'[1]200005224'!A:D,4,0),0)</f>
        <v>5.19</v>
      </c>
      <c r="T41" s="16">
        <v>200009387</v>
      </c>
      <c r="U41" s="16">
        <f>IFERROR(VLOOKUP(LEFT(A41,3),'[1]200009387'!A:D,3,0),0)</f>
        <v>0</v>
      </c>
      <c r="V41" s="16">
        <f>IFERROR(VLOOKUP(LEFT(A41,3),'[1]200009387'!A:D,4,0),0)</f>
        <v>0</v>
      </c>
      <c r="W41" s="16">
        <v>200000329</v>
      </c>
      <c r="X41" s="16">
        <f>IFERROR(VLOOKUP(LEFT(A41,3),'[1]200000329'!A:D,3,0),0)</f>
        <v>49</v>
      </c>
      <c r="Y41" s="16">
        <f>IFERROR(VLOOKUP(LEFT(A41,3),'[1]200000329'!A:D,4,0),0)</f>
        <v>3.43</v>
      </c>
      <c r="Z41" s="16">
        <v>200002569</v>
      </c>
      <c r="AA41" s="16">
        <f>IFERROR(VLOOKUP(LEFT(A41,3),'[1]200002569'!A:D,3,0),0)</f>
        <v>0</v>
      </c>
      <c r="AB41" s="16">
        <f>IFERROR(VLOOKUP(LEFT(A41,3),'[1]200002569'!A:D,4,0),0)</f>
        <v>0</v>
      </c>
      <c r="AC41" s="16">
        <v>200000321</v>
      </c>
      <c r="AD41" s="16">
        <f>IFERROR(VLOOKUP(LEFT(A41,3),'[1]200000321'!A:D,3,0),0)</f>
        <v>1</v>
      </c>
      <c r="AE41" s="16">
        <f>IFERROR(VLOOKUP(LEFT(A41,3),'[1]200000321'!A:D,4,0),0)</f>
        <v>12.95</v>
      </c>
      <c r="AF41" s="16">
        <v>200000521</v>
      </c>
      <c r="AG41" s="16">
        <f>IFERROR(VLOOKUP(LEFT(A41,3),'[1]200000521'!A:D,3,0),0)</f>
        <v>95</v>
      </c>
      <c r="AH41" s="16">
        <f>IFERROR(VLOOKUP(LEFT(A41,3),'[1]200000521'!A:D,4,0),0)</f>
        <v>2.99</v>
      </c>
      <c r="AI41" s="16">
        <v>200000739</v>
      </c>
      <c r="AJ41" s="16">
        <f>IFERROR(VLOOKUP(LEFT(A41,3),'[1]200000739'!A:D,3,0),0)</f>
        <v>8</v>
      </c>
      <c r="AK41" s="16">
        <f>IFERROR(VLOOKUP(LEFT(A41,3),'[1]200000739'!A:D,4,0),0)</f>
        <v>27.47</v>
      </c>
      <c r="AL41" s="16">
        <v>200000738</v>
      </c>
      <c r="AM41" s="16">
        <f>IFERROR(VLOOKUP(LEFT(A41,3),'[1]200000738'!A:D,3,0),0)</f>
        <v>7</v>
      </c>
      <c r="AN41" s="16">
        <f>IFERROR(VLOOKUP(LEFT(A41,3),'[1]200000738'!A:D,4,0),0)</f>
        <v>9.19</v>
      </c>
      <c r="AO41" s="16">
        <v>200000487</v>
      </c>
      <c r="AP41" s="16">
        <f>IFERROR(VLOOKUP(LEFT(A41,3),'[1]200000487'!A:D,3,0),0)</f>
        <v>0</v>
      </c>
      <c r="AQ41" s="16">
        <f>IFERROR(VLOOKUP(LEFT(A41,3),'[1]200000487'!A:D,4,0),0)</f>
        <v>0</v>
      </c>
      <c r="AR41" s="16">
        <v>200000489</v>
      </c>
      <c r="AS41" s="16">
        <f>IFERROR(VLOOKUP(LEFT(A41,3),'[1]200000489'!A:D,3,0),0)</f>
        <v>40</v>
      </c>
      <c r="AT41" s="16">
        <f>IFERROR(VLOOKUP(LEFT(A41,3),'[1]200000489'!A:D,4,0),0)</f>
        <v>5.8</v>
      </c>
      <c r="AU41" s="16">
        <v>200004482</v>
      </c>
      <c r="AV41" s="16">
        <f>IFERROR(VLOOKUP(LEFT(A41,3),'[1]200004482'!A:D,3,0),0)</f>
        <v>50</v>
      </c>
      <c r="AW41" s="16">
        <f>IFERROR(VLOOKUP(LEFT(A41,3),'[1]200004482'!A:D,4,0),0)</f>
        <v>5.69</v>
      </c>
      <c r="AX41" s="17"/>
      <c r="AY41" s="17"/>
      <c r="AZ41" s="17"/>
      <c r="BA41" s="17"/>
      <c r="BB41" s="17"/>
      <c r="BC41" s="17"/>
      <c r="BD41" s="17"/>
    </row>
    <row r="42" spans="1:56" hidden="1" x14ac:dyDescent="0.25">
      <c r="A42" s="18" t="s">
        <v>427</v>
      </c>
      <c r="B42" s="13">
        <v>200009093</v>
      </c>
      <c r="C42" s="14">
        <f>IFERROR(VLOOKUP(LEFT(A42,3),'[1]200009093'!A:D,3,0),0)</f>
        <v>0</v>
      </c>
      <c r="D42" s="15">
        <f>IFERROR(VLOOKUP(LEFT(A42,3),'[1]200009093'!A:D,4,0),0)</f>
        <v>0</v>
      </c>
      <c r="E42" s="13">
        <v>200008980</v>
      </c>
      <c r="F42" s="16">
        <f>IFERROR(VLOOKUP(LEFT(A42,3),'[1]200008980'!A:D,3,0),0)</f>
        <v>5</v>
      </c>
      <c r="G42" s="16">
        <f>IFERROR(VLOOKUP(LEFT(A42,3),'[1]200008980'!A:D,4,0),0)</f>
        <v>3.45</v>
      </c>
      <c r="H42" s="14">
        <v>200000216</v>
      </c>
      <c r="I42" s="14">
        <f>IFERROR(VLOOKUP(LEFT(A42,3),'[1]200000216'!A:D,3,0),0)</f>
        <v>10</v>
      </c>
      <c r="J42" s="15">
        <f>IFERROR(VLOOKUP(LEFT(A42,3),'[1]200000216'!A:D,4,0),0)</f>
        <v>1.6</v>
      </c>
      <c r="K42" s="13">
        <v>200008645</v>
      </c>
      <c r="L42" s="14">
        <f>IFERROR(VLOOKUP(LEFT(A42,3),'[1]200008645'!A:D,3,0),0)</f>
        <v>0</v>
      </c>
      <c r="M42" s="15">
        <f>IFERROR(VLOOKUP(LEFT(A42,3),'[1]200008645'!A:D,4,0),0)</f>
        <v>0</v>
      </c>
      <c r="N42" s="13">
        <v>200000149</v>
      </c>
      <c r="O42" s="16">
        <f>IFERROR(VLOOKUP(LEFT(A42,3),'[1]200000149'!A:D,3,0),0)</f>
        <v>0</v>
      </c>
      <c r="P42" s="16">
        <f>IFERROR(VLOOKUP(LEFT(A42,3),'[1]200000149'!A:D,4,0),0)</f>
        <v>0</v>
      </c>
      <c r="Q42" s="16">
        <v>200005224</v>
      </c>
      <c r="R42" s="16">
        <f>IFERROR(VLOOKUP(LEFT(A42,3),'[1]200005224'!A:D,3,0),0)</f>
        <v>0</v>
      </c>
      <c r="S42" s="16">
        <f>IFERROR(VLOOKUP(LEFT(A42,3),'[1]200005224'!A:D,4,0),0)</f>
        <v>0</v>
      </c>
      <c r="T42" s="16">
        <v>200009387</v>
      </c>
      <c r="U42" s="16">
        <f>IFERROR(VLOOKUP(LEFT(A42,3),'[1]200009387'!A:D,3,0),0)</f>
        <v>0</v>
      </c>
      <c r="V42" s="16">
        <f>IFERROR(VLOOKUP(LEFT(A42,3),'[1]200009387'!A:D,4,0),0)</f>
        <v>0</v>
      </c>
      <c r="W42" s="16">
        <v>200000329</v>
      </c>
      <c r="X42" s="16">
        <f>IFERROR(VLOOKUP(LEFT(A42,3),'[1]200000329'!A:D,3,0),0)</f>
        <v>0</v>
      </c>
      <c r="Y42" s="16">
        <f>IFERROR(VLOOKUP(LEFT(A42,3),'[1]200000329'!A:D,4,0),0)</f>
        <v>0</v>
      </c>
      <c r="Z42" s="16">
        <v>200002569</v>
      </c>
      <c r="AA42" s="16">
        <f>IFERROR(VLOOKUP(LEFT(A42,3),'[1]200002569'!A:D,3,0),0)</f>
        <v>0</v>
      </c>
      <c r="AB42" s="16">
        <f>IFERROR(VLOOKUP(LEFT(A42,3),'[1]200002569'!A:D,4,0),0)</f>
        <v>0</v>
      </c>
      <c r="AC42" s="16">
        <v>200000321</v>
      </c>
      <c r="AD42" s="16">
        <f>IFERROR(VLOOKUP(LEFT(A42,3),'[1]200000321'!A:D,3,0),0)</f>
        <v>0</v>
      </c>
      <c r="AE42" s="16">
        <f>IFERROR(VLOOKUP(LEFT(A42,3),'[1]200000321'!A:D,4,0),0)</f>
        <v>0</v>
      </c>
      <c r="AF42" s="16">
        <v>200000521</v>
      </c>
      <c r="AG42" s="16">
        <f>IFERROR(VLOOKUP(LEFT(A42,3),'[1]200000521'!A:D,3,0),0)</f>
        <v>2</v>
      </c>
      <c r="AH42" s="16">
        <f>IFERROR(VLOOKUP(LEFT(A42,3),'[1]200000521'!A:D,4,0),0)</f>
        <v>2.99</v>
      </c>
      <c r="AI42" s="16">
        <v>200000739</v>
      </c>
      <c r="AJ42" s="16">
        <f>IFERROR(VLOOKUP(LEFT(A42,3),'[1]200000739'!A:D,3,0),0)</f>
        <v>0</v>
      </c>
      <c r="AK42" s="16">
        <f>IFERROR(VLOOKUP(LEFT(A42,3),'[1]200000739'!A:D,4,0),0)</f>
        <v>0</v>
      </c>
      <c r="AL42" s="16">
        <v>200000738</v>
      </c>
      <c r="AM42" s="16">
        <f>IFERROR(VLOOKUP(LEFT(A42,3),'[1]200000738'!A:D,3,0),0)</f>
        <v>0</v>
      </c>
      <c r="AN42" s="16">
        <f>IFERROR(VLOOKUP(LEFT(A42,3),'[1]200000738'!A:D,4,0),0)</f>
        <v>0</v>
      </c>
      <c r="AO42" s="16">
        <v>200000487</v>
      </c>
      <c r="AP42" s="16">
        <f>IFERROR(VLOOKUP(LEFT(A42,3),'[1]200000487'!A:D,3,0),0)</f>
        <v>0</v>
      </c>
      <c r="AQ42" s="16">
        <f>IFERROR(VLOOKUP(LEFT(A42,3),'[1]200000487'!A:D,4,0),0)</f>
        <v>0</v>
      </c>
      <c r="AR42" s="16">
        <v>200000489</v>
      </c>
      <c r="AS42" s="16">
        <f>IFERROR(VLOOKUP(LEFT(A42,3),'[1]200000489'!A:D,3,0),0)</f>
        <v>0</v>
      </c>
      <c r="AT42" s="16">
        <f>IFERROR(VLOOKUP(LEFT(A42,3),'[1]200000489'!A:D,4,0),0)</f>
        <v>0</v>
      </c>
      <c r="AU42" s="16">
        <v>200004482</v>
      </c>
      <c r="AV42" s="16">
        <f>IFERROR(VLOOKUP(LEFT(A42,3),'[1]200004482'!A:D,3,0),0)</f>
        <v>0</v>
      </c>
      <c r="AW42" s="16">
        <f>IFERROR(VLOOKUP(LEFT(A42,3),'[1]200004482'!A:D,4,0),0)</f>
        <v>0</v>
      </c>
      <c r="AX42" s="17"/>
      <c r="AY42" s="17"/>
      <c r="AZ42" s="17"/>
      <c r="BA42" s="17"/>
      <c r="BB42" s="17"/>
      <c r="BC42" s="17"/>
      <c r="BD42" s="17"/>
    </row>
    <row r="43" spans="1:56" hidden="1" x14ac:dyDescent="0.25">
      <c r="A43" s="18" t="s">
        <v>428</v>
      </c>
      <c r="B43" s="13">
        <v>200009093</v>
      </c>
      <c r="C43" s="14">
        <f>IFERROR(VLOOKUP(LEFT(A43,3),'[1]200009093'!A:D,3,0),0)</f>
        <v>8</v>
      </c>
      <c r="D43" s="15">
        <f>IFERROR(VLOOKUP(LEFT(A43,3),'[1]200009093'!A:D,4,0),0)</f>
        <v>5.59</v>
      </c>
      <c r="E43" s="13">
        <v>200008980</v>
      </c>
      <c r="F43" s="16">
        <f>IFERROR(VLOOKUP(LEFT(A43,3),'[1]200008980'!A:D,3,0),0)</f>
        <v>7</v>
      </c>
      <c r="G43" s="16">
        <f>IFERROR(VLOOKUP(LEFT(A43,3),'[1]200008980'!A:D,4,0),0)</f>
        <v>3.45</v>
      </c>
      <c r="H43" s="14">
        <v>200000216</v>
      </c>
      <c r="I43" s="14">
        <f>IFERROR(VLOOKUP(LEFT(A43,3),'[1]200000216'!A:D,3,0),0)</f>
        <v>9</v>
      </c>
      <c r="J43" s="15">
        <f>IFERROR(VLOOKUP(LEFT(A43,3),'[1]200000216'!A:D,4,0),0)</f>
        <v>1.6</v>
      </c>
      <c r="K43" s="13">
        <v>200008645</v>
      </c>
      <c r="L43" s="14">
        <f>IFERROR(VLOOKUP(LEFT(A43,3),'[1]200008645'!A:D,3,0),0)</f>
        <v>0</v>
      </c>
      <c r="M43" s="15">
        <f>IFERROR(VLOOKUP(LEFT(A43,3),'[1]200008645'!A:D,4,0),0)</f>
        <v>0</v>
      </c>
      <c r="N43" s="13">
        <v>200000149</v>
      </c>
      <c r="O43" s="16">
        <f>IFERROR(VLOOKUP(LEFT(A43,3),'[1]200000149'!A:D,3,0),0)</f>
        <v>4</v>
      </c>
      <c r="P43" s="16">
        <f>IFERROR(VLOOKUP(LEFT(A43,3),'[1]200000149'!A:D,4,0),0)</f>
        <v>0.68</v>
      </c>
      <c r="Q43" s="16">
        <v>200005224</v>
      </c>
      <c r="R43" s="16">
        <f>IFERROR(VLOOKUP(LEFT(A43,3),'[1]200005224'!A:D,3,0),0)</f>
        <v>9</v>
      </c>
      <c r="S43" s="16">
        <f>IFERROR(VLOOKUP(LEFT(A43,3),'[1]200005224'!A:D,4,0),0)</f>
        <v>5.19</v>
      </c>
      <c r="T43" s="16">
        <v>200009387</v>
      </c>
      <c r="U43" s="16">
        <f>IFERROR(VLOOKUP(LEFT(A43,3),'[1]200009387'!A:D,3,0),0)</f>
        <v>0</v>
      </c>
      <c r="V43" s="16">
        <f>IFERROR(VLOOKUP(LEFT(A43,3),'[1]200009387'!A:D,4,0),0)</f>
        <v>0</v>
      </c>
      <c r="W43" s="16">
        <v>200000329</v>
      </c>
      <c r="X43" s="16">
        <f>IFERROR(VLOOKUP(LEFT(A43,3),'[1]200000329'!A:D,3,0),0)</f>
        <v>7</v>
      </c>
      <c r="Y43" s="16">
        <f>IFERROR(VLOOKUP(LEFT(A43,3),'[1]200000329'!A:D,4,0),0)</f>
        <v>3.43</v>
      </c>
      <c r="Z43" s="16">
        <v>200002569</v>
      </c>
      <c r="AA43" s="16">
        <f>IFERROR(VLOOKUP(LEFT(A43,3),'[1]200002569'!A:D,3,0),0)</f>
        <v>0</v>
      </c>
      <c r="AB43" s="16">
        <f>IFERROR(VLOOKUP(LEFT(A43,3),'[1]200002569'!A:D,4,0),0)</f>
        <v>0</v>
      </c>
      <c r="AC43" s="16">
        <v>200000321</v>
      </c>
      <c r="AD43" s="16">
        <f>IFERROR(VLOOKUP(LEFT(A43,3),'[1]200000321'!A:D,3,0),0)</f>
        <v>3</v>
      </c>
      <c r="AE43" s="16">
        <f>IFERROR(VLOOKUP(LEFT(A43,3),'[1]200000321'!A:D,4,0),0)</f>
        <v>12.95</v>
      </c>
      <c r="AF43" s="16">
        <v>200000521</v>
      </c>
      <c r="AG43" s="16">
        <f>IFERROR(VLOOKUP(LEFT(A43,3),'[1]200000521'!A:D,3,0),0)</f>
        <v>5</v>
      </c>
      <c r="AH43" s="16">
        <f>IFERROR(VLOOKUP(LEFT(A43,3),'[1]200000521'!A:D,4,0),0)</f>
        <v>2.99</v>
      </c>
      <c r="AI43" s="16">
        <v>200000739</v>
      </c>
      <c r="AJ43" s="16">
        <f>IFERROR(VLOOKUP(LEFT(A43,3),'[1]200000739'!A:D,3,0),0)</f>
        <v>0</v>
      </c>
      <c r="AK43" s="16">
        <f>IFERROR(VLOOKUP(LEFT(A43,3),'[1]200000739'!A:D,4,0),0)</f>
        <v>0</v>
      </c>
      <c r="AL43" s="16">
        <v>200000738</v>
      </c>
      <c r="AM43" s="16">
        <f>IFERROR(VLOOKUP(LEFT(A43,3),'[1]200000738'!A:D,3,0),0)</f>
        <v>3</v>
      </c>
      <c r="AN43" s="16">
        <f>IFERROR(VLOOKUP(LEFT(A43,3),'[1]200000738'!A:D,4,0),0)</f>
        <v>9.19</v>
      </c>
      <c r="AO43" s="16">
        <v>200000487</v>
      </c>
      <c r="AP43" s="16">
        <f>IFERROR(VLOOKUP(LEFT(A43,3),'[1]200000487'!A:D,3,0),0)</f>
        <v>0</v>
      </c>
      <c r="AQ43" s="16">
        <f>IFERROR(VLOOKUP(LEFT(A43,3),'[1]200000487'!A:D,4,0),0)</f>
        <v>0</v>
      </c>
      <c r="AR43" s="16">
        <v>200000489</v>
      </c>
      <c r="AS43" s="16">
        <f>IFERROR(VLOOKUP(LEFT(A43,3),'[1]200000489'!A:D,3,0),0)</f>
        <v>0</v>
      </c>
      <c r="AT43" s="16">
        <f>IFERROR(VLOOKUP(LEFT(A43,3),'[1]200000489'!A:D,4,0),0)</f>
        <v>0</v>
      </c>
      <c r="AU43" s="16">
        <v>200004482</v>
      </c>
      <c r="AV43" s="16">
        <f>IFERROR(VLOOKUP(LEFT(A43,3),'[1]200004482'!A:D,3,0),0)</f>
        <v>0</v>
      </c>
      <c r="AW43" s="16">
        <f>IFERROR(VLOOKUP(LEFT(A43,3),'[1]200004482'!A:D,4,0),0)</f>
        <v>0</v>
      </c>
      <c r="AX43" s="17"/>
      <c r="AY43" s="17"/>
      <c r="AZ43" s="17"/>
      <c r="BA43" s="17"/>
      <c r="BB43" s="17"/>
      <c r="BC43" s="17"/>
      <c r="BD43" s="17"/>
    </row>
    <row r="44" spans="1:56" hidden="1" x14ac:dyDescent="0.25">
      <c r="A44" s="18" t="s">
        <v>429</v>
      </c>
      <c r="B44" s="13">
        <v>200009093</v>
      </c>
      <c r="C44" s="14">
        <f>IFERROR(VLOOKUP(LEFT(A44,3),'[1]200009093'!A:D,3,0),0)</f>
        <v>5</v>
      </c>
      <c r="D44" s="15">
        <f>IFERROR(VLOOKUP(LEFT(A44,3),'[1]200009093'!A:D,4,0),0)</f>
        <v>5.59</v>
      </c>
      <c r="E44" s="13">
        <v>200008980</v>
      </c>
      <c r="F44" s="16">
        <f>IFERROR(VLOOKUP(LEFT(A44,3),'[1]200008980'!A:D,3,0),0)</f>
        <v>6</v>
      </c>
      <c r="G44" s="16">
        <f>IFERROR(VLOOKUP(LEFT(A44,3),'[1]200008980'!A:D,4,0),0)</f>
        <v>3.45</v>
      </c>
      <c r="H44" s="14">
        <v>200000216</v>
      </c>
      <c r="I44" s="14">
        <f>IFERROR(VLOOKUP(LEFT(A44,3),'[1]200000216'!A:D,3,0),0)</f>
        <v>0</v>
      </c>
      <c r="J44" s="15">
        <f>IFERROR(VLOOKUP(LEFT(A44,3),'[1]200000216'!A:D,4,0),0)</f>
        <v>0</v>
      </c>
      <c r="K44" s="13">
        <v>200008645</v>
      </c>
      <c r="L44" s="14">
        <f>IFERROR(VLOOKUP(LEFT(A44,3),'[1]200008645'!A:D,3,0),0)</f>
        <v>0</v>
      </c>
      <c r="M44" s="15">
        <f>IFERROR(VLOOKUP(LEFT(A44,3),'[1]200008645'!A:D,4,0),0)</f>
        <v>0</v>
      </c>
      <c r="N44" s="13">
        <v>200000149</v>
      </c>
      <c r="O44" s="16">
        <f>IFERROR(VLOOKUP(LEFT(A44,3),'[1]200000149'!A:D,3,0),0)</f>
        <v>0</v>
      </c>
      <c r="P44" s="16">
        <f>IFERROR(VLOOKUP(LEFT(A44,3),'[1]200000149'!A:D,4,0),0)</f>
        <v>0</v>
      </c>
      <c r="Q44" s="16">
        <v>200005224</v>
      </c>
      <c r="R44" s="16">
        <f>IFERROR(VLOOKUP(LEFT(A44,3),'[1]200005224'!A:D,3,0),0)</f>
        <v>0</v>
      </c>
      <c r="S44" s="16">
        <f>IFERROR(VLOOKUP(LEFT(A44,3),'[1]200005224'!A:D,4,0),0)</f>
        <v>0</v>
      </c>
      <c r="T44" s="16">
        <v>200009387</v>
      </c>
      <c r="U44" s="16">
        <f>IFERROR(VLOOKUP(LEFT(A44,3),'[1]200009387'!A:D,3,0),0)</f>
        <v>2</v>
      </c>
      <c r="V44" s="16">
        <f>IFERROR(VLOOKUP(LEFT(A44,3),'[1]200009387'!A:D,4,0),0)</f>
        <v>8.2100000000000009</v>
      </c>
      <c r="W44" s="16">
        <v>200000329</v>
      </c>
      <c r="X44" s="16">
        <f>IFERROR(VLOOKUP(LEFT(A44,3),'[1]200000329'!A:D,3,0),0)</f>
        <v>14</v>
      </c>
      <c r="Y44" s="16">
        <f>IFERROR(VLOOKUP(LEFT(A44,3),'[1]200000329'!A:D,4,0),0)</f>
        <v>3.43</v>
      </c>
      <c r="Z44" s="16">
        <v>200002569</v>
      </c>
      <c r="AA44" s="16">
        <f>IFERROR(VLOOKUP(LEFT(A44,3),'[1]200002569'!A:D,3,0),0)</f>
        <v>0</v>
      </c>
      <c r="AB44" s="16">
        <f>IFERROR(VLOOKUP(LEFT(A44,3),'[1]200002569'!A:D,4,0),0)</f>
        <v>0</v>
      </c>
      <c r="AC44" s="16">
        <v>200000321</v>
      </c>
      <c r="AD44" s="16">
        <f>IFERROR(VLOOKUP(LEFT(A44,3),'[1]200000321'!A:D,3,0),0)</f>
        <v>0</v>
      </c>
      <c r="AE44" s="16">
        <f>IFERROR(VLOOKUP(LEFT(A44,3),'[1]200000321'!A:D,4,0),0)</f>
        <v>0</v>
      </c>
      <c r="AF44" s="16">
        <v>200000521</v>
      </c>
      <c r="AG44" s="16">
        <f>IFERROR(VLOOKUP(LEFT(A44,3),'[1]200000521'!A:D,3,0),0)</f>
        <v>2</v>
      </c>
      <c r="AH44" s="16">
        <f>IFERROR(VLOOKUP(LEFT(A44,3),'[1]200000521'!A:D,4,0),0)</f>
        <v>2.99</v>
      </c>
      <c r="AI44" s="16">
        <v>200000739</v>
      </c>
      <c r="AJ44" s="16">
        <f>IFERROR(VLOOKUP(LEFT(A44,3),'[1]200000739'!A:D,3,0),0)</f>
        <v>0</v>
      </c>
      <c r="AK44" s="16">
        <f>IFERROR(VLOOKUP(LEFT(A44,3),'[1]200000739'!A:D,4,0),0)</f>
        <v>0</v>
      </c>
      <c r="AL44" s="16">
        <v>200000738</v>
      </c>
      <c r="AM44" s="16">
        <f>IFERROR(VLOOKUP(LEFT(A44,3),'[1]200000738'!A:D,3,0),0)</f>
        <v>0</v>
      </c>
      <c r="AN44" s="16">
        <f>IFERROR(VLOOKUP(LEFT(A44,3),'[1]200000738'!A:D,4,0),0)</f>
        <v>0</v>
      </c>
      <c r="AO44" s="16">
        <v>200000487</v>
      </c>
      <c r="AP44" s="16">
        <f>IFERROR(VLOOKUP(LEFT(A44,3),'[1]200000487'!A:D,3,0),0)</f>
        <v>1</v>
      </c>
      <c r="AQ44" s="16">
        <f>IFERROR(VLOOKUP(LEFT(A44,3),'[1]200000487'!A:D,4,0),0)</f>
        <v>15.26</v>
      </c>
      <c r="AR44" s="16">
        <v>200000489</v>
      </c>
      <c r="AS44" s="16">
        <f>IFERROR(VLOOKUP(LEFT(A44,3),'[1]200000489'!A:D,3,0),0)</f>
        <v>0</v>
      </c>
      <c r="AT44" s="16">
        <f>IFERROR(VLOOKUP(LEFT(A44,3),'[1]200000489'!A:D,4,0),0)</f>
        <v>0</v>
      </c>
      <c r="AU44" s="16">
        <v>200004482</v>
      </c>
      <c r="AV44" s="16">
        <f>IFERROR(VLOOKUP(LEFT(A44,3),'[1]200004482'!A:D,3,0),0)</f>
        <v>1</v>
      </c>
      <c r="AW44" s="16">
        <f>IFERROR(VLOOKUP(LEFT(A44,3),'[1]200004482'!A:D,4,0),0)</f>
        <v>5.69</v>
      </c>
      <c r="AX44" s="17"/>
      <c r="AY44" s="17"/>
      <c r="AZ44" s="17"/>
      <c r="BA44" s="17"/>
      <c r="BB44" s="17"/>
      <c r="BC44" s="17"/>
      <c r="BD44" s="17"/>
    </row>
    <row r="45" spans="1:56" hidden="1" x14ac:dyDescent="0.25">
      <c r="A45" s="18" t="s">
        <v>430</v>
      </c>
      <c r="B45" s="13">
        <v>200009093</v>
      </c>
      <c r="C45" s="14">
        <f>IFERROR(VLOOKUP(LEFT(A45,3),'[1]200009093'!A:D,3,0),0)</f>
        <v>0</v>
      </c>
      <c r="D45" s="15">
        <f>IFERROR(VLOOKUP(LEFT(A45,3),'[1]200009093'!A:D,4,0),0)</f>
        <v>0</v>
      </c>
      <c r="E45" s="13">
        <v>200008980</v>
      </c>
      <c r="F45" s="16">
        <f>IFERROR(VLOOKUP(LEFT(A45,3),'[1]200008980'!A:D,3,0),0)</f>
        <v>9</v>
      </c>
      <c r="G45" s="16">
        <f>IFERROR(VLOOKUP(LEFT(A45,3),'[1]200008980'!A:D,4,0),0)</f>
        <v>3.45</v>
      </c>
      <c r="H45" s="14">
        <v>200000216</v>
      </c>
      <c r="I45" s="14">
        <f>IFERROR(VLOOKUP(LEFT(A45,3),'[1]200000216'!A:D,3,0),0)</f>
        <v>10</v>
      </c>
      <c r="J45" s="15">
        <f>IFERROR(VLOOKUP(LEFT(A45,3),'[1]200000216'!A:D,4,0),0)</f>
        <v>1.6</v>
      </c>
      <c r="K45" s="13">
        <v>200008645</v>
      </c>
      <c r="L45" s="14">
        <f>IFERROR(VLOOKUP(LEFT(A45,3),'[1]200008645'!A:D,3,0),0)</f>
        <v>0</v>
      </c>
      <c r="M45" s="15">
        <f>IFERROR(VLOOKUP(LEFT(A45,3),'[1]200008645'!A:D,4,0),0)</f>
        <v>0</v>
      </c>
      <c r="N45" s="13">
        <v>200000149</v>
      </c>
      <c r="O45" s="16">
        <f>IFERROR(VLOOKUP(LEFT(A45,3),'[1]200000149'!A:D,3,0),0)</f>
        <v>10</v>
      </c>
      <c r="P45" s="16">
        <f>IFERROR(VLOOKUP(LEFT(A45,3),'[1]200000149'!A:D,4,0),0)</f>
        <v>0.68</v>
      </c>
      <c r="Q45" s="16">
        <v>200005224</v>
      </c>
      <c r="R45" s="16">
        <f>IFERROR(VLOOKUP(LEFT(A45,3),'[1]200005224'!A:D,3,0),0)</f>
        <v>0</v>
      </c>
      <c r="S45" s="16">
        <f>IFERROR(VLOOKUP(LEFT(A45,3),'[1]200005224'!A:D,4,0),0)</f>
        <v>0</v>
      </c>
      <c r="T45" s="16">
        <v>200009387</v>
      </c>
      <c r="U45" s="16">
        <f>IFERROR(VLOOKUP(LEFT(A45,3),'[1]200009387'!A:D,3,0),0)</f>
        <v>3</v>
      </c>
      <c r="V45" s="16">
        <f>IFERROR(VLOOKUP(LEFT(A45,3),'[1]200009387'!A:D,4,0),0)</f>
        <v>8.2100000000000009</v>
      </c>
      <c r="W45" s="16">
        <v>200000329</v>
      </c>
      <c r="X45" s="16">
        <f>IFERROR(VLOOKUP(LEFT(A45,3),'[1]200000329'!A:D,3,0),0)</f>
        <v>0</v>
      </c>
      <c r="Y45" s="16">
        <f>IFERROR(VLOOKUP(LEFT(A45,3),'[1]200000329'!A:D,4,0),0)</f>
        <v>0</v>
      </c>
      <c r="Z45" s="16">
        <v>200002569</v>
      </c>
      <c r="AA45" s="16">
        <f>IFERROR(VLOOKUP(LEFT(A45,3),'[1]200002569'!A:D,3,0),0)</f>
        <v>0</v>
      </c>
      <c r="AB45" s="16">
        <f>IFERROR(VLOOKUP(LEFT(A45,3),'[1]200002569'!A:D,4,0),0)</f>
        <v>0</v>
      </c>
      <c r="AC45" s="16">
        <v>200000321</v>
      </c>
      <c r="AD45" s="16">
        <f>IFERROR(VLOOKUP(LEFT(A45,3),'[1]200000321'!A:D,3,0),0)</f>
        <v>1</v>
      </c>
      <c r="AE45" s="16">
        <f>IFERROR(VLOOKUP(LEFT(A45,3),'[1]200000321'!A:D,4,0),0)</f>
        <v>12.95</v>
      </c>
      <c r="AF45" s="16">
        <v>200000521</v>
      </c>
      <c r="AG45" s="16">
        <f>IFERROR(VLOOKUP(LEFT(A45,3),'[1]200000521'!A:D,3,0),0)</f>
        <v>5</v>
      </c>
      <c r="AH45" s="16">
        <f>IFERROR(VLOOKUP(LEFT(A45,3),'[1]200000521'!A:D,4,0),0)</f>
        <v>2.99</v>
      </c>
      <c r="AI45" s="16">
        <v>200000739</v>
      </c>
      <c r="AJ45" s="16">
        <f>IFERROR(VLOOKUP(LEFT(A45,3),'[1]200000739'!A:D,3,0),0)</f>
        <v>0</v>
      </c>
      <c r="AK45" s="16">
        <f>IFERROR(VLOOKUP(LEFT(A45,3),'[1]200000739'!A:D,4,0),0)</f>
        <v>0</v>
      </c>
      <c r="AL45" s="16">
        <v>200000738</v>
      </c>
      <c r="AM45" s="16">
        <f>IFERROR(VLOOKUP(LEFT(A45,3),'[1]200000738'!A:D,3,0),0)</f>
        <v>4</v>
      </c>
      <c r="AN45" s="16">
        <f>IFERROR(VLOOKUP(LEFT(A45,3),'[1]200000738'!A:D,4,0),0)</f>
        <v>9.19</v>
      </c>
      <c r="AO45" s="16">
        <v>200000487</v>
      </c>
      <c r="AP45" s="16">
        <f>IFERROR(VLOOKUP(LEFT(A45,3),'[1]200000487'!A:D,3,0),0)</f>
        <v>4</v>
      </c>
      <c r="AQ45" s="16">
        <f>IFERROR(VLOOKUP(LEFT(A45,3),'[1]200000487'!A:D,4,0),0)</f>
        <v>15.26</v>
      </c>
      <c r="AR45" s="16">
        <v>200000489</v>
      </c>
      <c r="AS45" s="16">
        <f>IFERROR(VLOOKUP(LEFT(A45,3),'[1]200000489'!A:D,3,0),0)</f>
        <v>0</v>
      </c>
      <c r="AT45" s="16">
        <f>IFERROR(VLOOKUP(LEFT(A45,3),'[1]200000489'!A:D,4,0),0)</f>
        <v>0</v>
      </c>
      <c r="AU45" s="16">
        <v>200004482</v>
      </c>
      <c r="AV45" s="16">
        <f>IFERROR(VLOOKUP(LEFT(A45,3),'[1]200004482'!A:D,3,0),0)</f>
        <v>0</v>
      </c>
      <c r="AW45" s="16">
        <f>IFERROR(VLOOKUP(LEFT(A45,3),'[1]200004482'!A:D,4,0),0)</f>
        <v>0</v>
      </c>
      <c r="AX45" s="17"/>
      <c r="AY45" s="17"/>
      <c r="AZ45" s="17"/>
      <c r="BA45" s="17"/>
      <c r="BB45" s="17"/>
      <c r="BC45" s="17"/>
      <c r="BD45" s="17"/>
    </row>
    <row r="46" spans="1:56" hidden="1" x14ac:dyDescent="0.25">
      <c r="A46" s="18" t="s">
        <v>431</v>
      </c>
      <c r="B46" s="13">
        <v>200009093</v>
      </c>
      <c r="C46" s="14">
        <f>IFERROR(VLOOKUP(LEFT(A46,3),'[1]200009093'!A:D,3,0),0)</f>
        <v>6</v>
      </c>
      <c r="D46" s="15">
        <f>IFERROR(VLOOKUP(LEFT(A46,3),'[1]200009093'!A:D,4,0),0)</f>
        <v>5.59</v>
      </c>
      <c r="E46" s="13">
        <v>200008980</v>
      </c>
      <c r="F46" s="16">
        <f>IFERROR(VLOOKUP(LEFT(A46,3),'[1]200008980'!A:D,3,0),0)</f>
        <v>6</v>
      </c>
      <c r="G46" s="16">
        <f>IFERROR(VLOOKUP(LEFT(A46,3),'[1]200008980'!A:D,4,0),0)</f>
        <v>3.45</v>
      </c>
      <c r="H46" s="14">
        <v>200000216</v>
      </c>
      <c r="I46" s="14">
        <f>IFERROR(VLOOKUP(LEFT(A46,3),'[1]200000216'!A:D,3,0),0)</f>
        <v>47</v>
      </c>
      <c r="J46" s="15">
        <f>IFERROR(VLOOKUP(LEFT(A46,3),'[1]200000216'!A:D,4,0),0)</f>
        <v>1.6</v>
      </c>
      <c r="K46" s="13">
        <v>200008645</v>
      </c>
      <c r="L46" s="14">
        <f>IFERROR(VLOOKUP(LEFT(A46,3),'[1]200008645'!A:D,3,0),0)</f>
        <v>0</v>
      </c>
      <c r="M46" s="15">
        <f>IFERROR(VLOOKUP(LEFT(A46,3),'[1]200008645'!A:D,4,0),0)</f>
        <v>0</v>
      </c>
      <c r="N46" s="13">
        <v>200000149</v>
      </c>
      <c r="O46" s="16">
        <f>IFERROR(VLOOKUP(LEFT(A46,3),'[1]200000149'!A:D,3,0),0)</f>
        <v>12</v>
      </c>
      <c r="P46" s="16">
        <f>IFERROR(VLOOKUP(LEFT(A46,3),'[1]200000149'!A:D,4,0),0)</f>
        <v>0.68</v>
      </c>
      <c r="Q46" s="16">
        <v>200005224</v>
      </c>
      <c r="R46" s="16">
        <f>IFERROR(VLOOKUP(LEFT(A46,3),'[1]200005224'!A:D,3,0),0)</f>
        <v>4</v>
      </c>
      <c r="S46" s="16">
        <f>IFERROR(VLOOKUP(LEFT(A46,3),'[1]200005224'!A:D,4,0),0)</f>
        <v>5.19</v>
      </c>
      <c r="T46" s="16">
        <v>200009387</v>
      </c>
      <c r="U46" s="16">
        <f>IFERROR(VLOOKUP(LEFT(A46,3),'[1]200009387'!A:D,3,0),0)</f>
        <v>6</v>
      </c>
      <c r="V46" s="16">
        <f>IFERROR(VLOOKUP(LEFT(A46,3),'[1]200009387'!A:D,4,0),0)</f>
        <v>8.2100000000000009</v>
      </c>
      <c r="W46" s="16">
        <v>200000329</v>
      </c>
      <c r="X46" s="16">
        <f>IFERROR(VLOOKUP(LEFT(A46,3),'[1]200000329'!A:D,3,0),0)</f>
        <v>33</v>
      </c>
      <c r="Y46" s="16">
        <f>IFERROR(VLOOKUP(LEFT(A46,3),'[1]200000329'!A:D,4,0),0)</f>
        <v>3.43</v>
      </c>
      <c r="Z46" s="16">
        <v>200002569</v>
      </c>
      <c r="AA46" s="16">
        <f>IFERROR(VLOOKUP(LEFT(A46,3),'[1]200002569'!A:D,3,0),0)</f>
        <v>3</v>
      </c>
      <c r="AB46" s="16">
        <f>IFERROR(VLOOKUP(LEFT(A46,3),'[1]200002569'!A:D,4,0),0)</f>
        <v>7.92</v>
      </c>
      <c r="AC46" s="16">
        <v>200000321</v>
      </c>
      <c r="AD46" s="16">
        <f>IFERROR(VLOOKUP(LEFT(A46,3),'[1]200000321'!A:D,3,0),0)</f>
        <v>1</v>
      </c>
      <c r="AE46" s="16">
        <f>IFERROR(VLOOKUP(LEFT(A46,3),'[1]200000321'!A:D,4,0),0)</f>
        <v>12.95</v>
      </c>
      <c r="AF46" s="16">
        <v>200000521</v>
      </c>
      <c r="AG46" s="16">
        <f>IFERROR(VLOOKUP(LEFT(A46,3),'[1]200000521'!A:D,3,0),0)</f>
        <v>6</v>
      </c>
      <c r="AH46" s="16">
        <f>IFERROR(VLOOKUP(LEFT(A46,3),'[1]200000521'!A:D,4,0),0)</f>
        <v>2.99</v>
      </c>
      <c r="AI46" s="16">
        <v>200000739</v>
      </c>
      <c r="AJ46" s="16">
        <f>IFERROR(VLOOKUP(LEFT(A46,3),'[1]200000739'!A:D,3,0),0)</f>
        <v>2</v>
      </c>
      <c r="AK46" s="16">
        <f>IFERROR(VLOOKUP(LEFT(A46,3),'[1]200000739'!A:D,4,0),0)</f>
        <v>27.47</v>
      </c>
      <c r="AL46" s="16">
        <v>200000738</v>
      </c>
      <c r="AM46" s="16">
        <f>IFERROR(VLOOKUP(LEFT(A46,3),'[1]200000738'!A:D,3,0),0)</f>
        <v>2</v>
      </c>
      <c r="AN46" s="16">
        <f>IFERROR(VLOOKUP(LEFT(A46,3),'[1]200000738'!A:D,4,0),0)</f>
        <v>9.19</v>
      </c>
      <c r="AO46" s="16">
        <v>200000487</v>
      </c>
      <c r="AP46" s="16">
        <f>IFERROR(VLOOKUP(LEFT(A46,3),'[1]200000487'!A:D,3,0),0)</f>
        <v>1</v>
      </c>
      <c r="AQ46" s="16">
        <f>IFERROR(VLOOKUP(LEFT(A46,3),'[1]200000487'!A:D,4,0),0)</f>
        <v>15.26</v>
      </c>
      <c r="AR46" s="16">
        <v>200000489</v>
      </c>
      <c r="AS46" s="16">
        <f>IFERROR(VLOOKUP(LEFT(A46,3),'[1]200000489'!A:D,3,0),0)</f>
        <v>0</v>
      </c>
      <c r="AT46" s="16">
        <f>IFERROR(VLOOKUP(LEFT(A46,3),'[1]200000489'!A:D,4,0),0)</f>
        <v>0</v>
      </c>
      <c r="AU46" s="16">
        <v>200004482</v>
      </c>
      <c r="AV46" s="16">
        <f>IFERROR(VLOOKUP(LEFT(A46,3),'[1]200004482'!A:D,3,0),0)</f>
        <v>0</v>
      </c>
      <c r="AW46" s="16">
        <f>IFERROR(VLOOKUP(LEFT(A46,3),'[1]200004482'!A:D,4,0),0)</f>
        <v>0</v>
      </c>
      <c r="AX46" s="17"/>
      <c r="AY46" s="17"/>
      <c r="AZ46" s="17"/>
      <c r="BA46" s="17"/>
      <c r="BB46" s="17"/>
      <c r="BC46" s="17"/>
      <c r="BD46" s="17"/>
    </row>
    <row r="47" spans="1:56" hidden="1" x14ac:dyDescent="0.25">
      <c r="A47" s="18" t="s">
        <v>432</v>
      </c>
      <c r="B47" s="13">
        <v>200009093</v>
      </c>
      <c r="C47" s="14">
        <f>IFERROR(VLOOKUP(LEFT(A47,3),'[1]200009093'!A:D,3,0),0)</f>
        <v>0</v>
      </c>
      <c r="D47" s="15">
        <f>IFERROR(VLOOKUP(LEFT(A47,3),'[1]200009093'!A:D,4,0),0)</f>
        <v>0</v>
      </c>
      <c r="E47" s="13">
        <v>200008980</v>
      </c>
      <c r="F47" s="16">
        <f>IFERROR(VLOOKUP(LEFT(A47,3),'[1]200008980'!A:D,3,0),0)</f>
        <v>3</v>
      </c>
      <c r="G47" s="16">
        <f>IFERROR(VLOOKUP(LEFT(A47,3),'[1]200008980'!A:D,4,0),0)</f>
        <v>3.45</v>
      </c>
      <c r="H47" s="14">
        <v>200000216</v>
      </c>
      <c r="I47" s="14">
        <f>IFERROR(VLOOKUP(LEFT(A47,3),'[1]200000216'!A:D,3,0),0)</f>
        <v>0</v>
      </c>
      <c r="J47" s="15">
        <f>IFERROR(VLOOKUP(LEFT(A47,3),'[1]200000216'!A:D,4,0),0)</f>
        <v>0</v>
      </c>
      <c r="K47" s="13">
        <v>200008645</v>
      </c>
      <c r="L47" s="14">
        <f>IFERROR(VLOOKUP(LEFT(A47,3),'[1]200008645'!A:D,3,0),0)</f>
        <v>0</v>
      </c>
      <c r="M47" s="15">
        <f>IFERROR(VLOOKUP(LEFT(A47,3),'[1]200008645'!A:D,4,0),0)</f>
        <v>0</v>
      </c>
      <c r="N47" s="13">
        <v>200000149</v>
      </c>
      <c r="O47" s="16">
        <f>IFERROR(VLOOKUP(LEFT(A47,3),'[1]200000149'!A:D,3,0),0)</f>
        <v>5</v>
      </c>
      <c r="P47" s="16">
        <f>IFERROR(VLOOKUP(LEFT(A47,3),'[1]200000149'!A:D,4,0),0)</f>
        <v>0.68</v>
      </c>
      <c r="Q47" s="16">
        <v>200005224</v>
      </c>
      <c r="R47" s="16">
        <f>IFERROR(VLOOKUP(LEFT(A47,3),'[1]200005224'!A:D,3,0),0)</f>
        <v>0</v>
      </c>
      <c r="S47" s="16">
        <f>IFERROR(VLOOKUP(LEFT(A47,3),'[1]200005224'!A:D,4,0),0)</f>
        <v>0</v>
      </c>
      <c r="T47" s="16">
        <v>200009387</v>
      </c>
      <c r="U47" s="16">
        <f>IFERROR(VLOOKUP(LEFT(A47,3),'[1]200009387'!A:D,3,0),0)</f>
        <v>0</v>
      </c>
      <c r="V47" s="16">
        <f>IFERROR(VLOOKUP(LEFT(A47,3),'[1]200009387'!A:D,4,0),0)</f>
        <v>0</v>
      </c>
      <c r="W47" s="16">
        <v>200000329</v>
      </c>
      <c r="X47" s="16">
        <f>IFERROR(VLOOKUP(LEFT(A47,3),'[1]200000329'!A:D,3,0),0)</f>
        <v>12</v>
      </c>
      <c r="Y47" s="16">
        <f>IFERROR(VLOOKUP(LEFT(A47,3),'[1]200000329'!A:D,4,0),0)</f>
        <v>3.43</v>
      </c>
      <c r="Z47" s="16">
        <v>200002569</v>
      </c>
      <c r="AA47" s="16">
        <f>IFERROR(VLOOKUP(LEFT(A47,3),'[1]200002569'!A:D,3,0),0)</f>
        <v>0</v>
      </c>
      <c r="AB47" s="16">
        <f>IFERROR(VLOOKUP(LEFT(A47,3),'[1]200002569'!A:D,4,0),0)</f>
        <v>0</v>
      </c>
      <c r="AC47" s="16">
        <v>200000321</v>
      </c>
      <c r="AD47" s="16">
        <f>IFERROR(VLOOKUP(LEFT(A47,3),'[1]200000321'!A:D,3,0),0)</f>
        <v>0</v>
      </c>
      <c r="AE47" s="16">
        <f>IFERROR(VLOOKUP(LEFT(A47,3),'[1]200000321'!A:D,4,0),0)</f>
        <v>0</v>
      </c>
      <c r="AF47" s="16">
        <v>200000521</v>
      </c>
      <c r="AG47" s="16">
        <f>IFERROR(VLOOKUP(LEFT(A47,3),'[1]200000521'!A:D,3,0),0)</f>
        <v>6</v>
      </c>
      <c r="AH47" s="16">
        <f>IFERROR(VLOOKUP(LEFT(A47,3),'[1]200000521'!A:D,4,0),0)</f>
        <v>2.99</v>
      </c>
      <c r="AI47" s="16">
        <v>200000739</v>
      </c>
      <c r="AJ47" s="16">
        <f>IFERROR(VLOOKUP(LEFT(A47,3),'[1]200000739'!A:D,3,0),0)</f>
        <v>0</v>
      </c>
      <c r="AK47" s="16">
        <f>IFERROR(VLOOKUP(LEFT(A47,3),'[1]200000739'!A:D,4,0),0)</f>
        <v>0</v>
      </c>
      <c r="AL47" s="16">
        <v>200000738</v>
      </c>
      <c r="AM47" s="16">
        <f>IFERROR(VLOOKUP(LEFT(A47,3),'[1]200000738'!A:D,3,0),0)</f>
        <v>4</v>
      </c>
      <c r="AN47" s="16">
        <f>IFERROR(VLOOKUP(LEFT(A47,3),'[1]200000738'!A:D,4,0),0)</f>
        <v>9.19</v>
      </c>
      <c r="AO47" s="16">
        <v>200000487</v>
      </c>
      <c r="AP47" s="16">
        <f>IFERROR(VLOOKUP(LEFT(A47,3),'[1]200000487'!A:D,3,0),0)</f>
        <v>0</v>
      </c>
      <c r="AQ47" s="16">
        <f>IFERROR(VLOOKUP(LEFT(A47,3),'[1]200000487'!A:D,4,0),0)</f>
        <v>0</v>
      </c>
      <c r="AR47" s="16">
        <v>200000489</v>
      </c>
      <c r="AS47" s="16">
        <f>IFERROR(VLOOKUP(LEFT(A47,3),'[1]200000489'!A:D,3,0),0)</f>
        <v>0</v>
      </c>
      <c r="AT47" s="16">
        <f>IFERROR(VLOOKUP(LEFT(A47,3),'[1]200000489'!A:D,4,0),0)</f>
        <v>0</v>
      </c>
      <c r="AU47" s="16">
        <v>200004482</v>
      </c>
      <c r="AV47" s="16">
        <f>IFERROR(VLOOKUP(LEFT(A47,3),'[1]200004482'!A:D,3,0),0)</f>
        <v>0</v>
      </c>
      <c r="AW47" s="16">
        <f>IFERROR(VLOOKUP(LEFT(A47,3),'[1]200004482'!A:D,4,0),0)</f>
        <v>0</v>
      </c>
      <c r="AX47" s="17"/>
      <c r="AY47" s="17"/>
      <c r="AZ47" s="17"/>
      <c r="BA47" s="17"/>
      <c r="BB47" s="17"/>
      <c r="BC47" s="17"/>
      <c r="BD47" s="17"/>
    </row>
    <row r="48" spans="1:56" hidden="1" x14ac:dyDescent="0.25">
      <c r="A48" s="18" t="s">
        <v>433</v>
      </c>
      <c r="B48" s="7">
        <f>SUM(C4:C47)</f>
        <v>209</v>
      </c>
      <c r="C48" s="7"/>
      <c r="D48" s="7"/>
      <c r="E48" s="7">
        <f>SUM(F4:F47)</f>
        <v>350</v>
      </c>
      <c r="F48" s="7"/>
      <c r="G48" s="7"/>
      <c r="H48" s="7">
        <f>SUM(I4:I47)</f>
        <v>421</v>
      </c>
      <c r="I48" s="7"/>
      <c r="J48" s="7"/>
      <c r="K48" s="7">
        <f>SUM(L4:L47)</f>
        <v>31</v>
      </c>
      <c r="L48" s="7"/>
      <c r="M48" s="7"/>
      <c r="N48" s="7">
        <f>SUM(O4:O47)</f>
        <v>345</v>
      </c>
      <c r="O48" s="7"/>
      <c r="P48" s="7"/>
      <c r="Q48" s="7">
        <f>SUM(R4:R47)</f>
        <v>237</v>
      </c>
      <c r="R48" s="7"/>
      <c r="S48" s="7"/>
      <c r="T48" s="7">
        <f>SUM(U4:U47)</f>
        <v>74</v>
      </c>
      <c r="U48" s="7"/>
      <c r="V48" s="7"/>
      <c r="W48" s="7">
        <f>SUM(X4:X47)</f>
        <v>448</v>
      </c>
      <c r="X48" s="7"/>
      <c r="Y48" s="7"/>
      <c r="Z48" s="7">
        <f>SUM(AA4:AA47)</f>
        <v>72</v>
      </c>
      <c r="AA48" s="7"/>
      <c r="AB48" s="7"/>
      <c r="AC48" s="7">
        <f>SUM(AD4:AD47)</f>
        <v>34</v>
      </c>
      <c r="AD48" s="7"/>
      <c r="AE48" s="7"/>
      <c r="AF48" s="7">
        <f>SUM(AG4:AG47)</f>
        <v>460</v>
      </c>
      <c r="AG48" s="7"/>
      <c r="AH48" s="7"/>
      <c r="AI48" s="7">
        <f>SUM(AJ4:AJ47)</f>
        <v>48</v>
      </c>
      <c r="AJ48" s="7"/>
      <c r="AK48" s="7"/>
      <c r="AL48" s="7">
        <f>SUM(AM4:AM47)</f>
        <v>75</v>
      </c>
      <c r="AM48" s="7"/>
      <c r="AN48" s="7"/>
      <c r="AO48" s="7">
        <f>SUM(AP4:AP47)</f>
        <v>49</v>
      </c>
      <c r="AP48" s="7"/>
      <c r="AQ48" s="7"/>
      <c r="AR48" s="7">
        <f>SUM(AS4:AS47)</f>
        <v>60</v>
      </c>
      <c r="AS48" s="7"/>
      <c r="AT48" s="7"/>
      <c r="AU48" s="7">
        <f>SUM(AV4:AV47)</f>
        <v>70</v>
      </c>
      <c r="AV48" s="7"/>
      <c r="AW48" s="7"/>
      <c r="AX48" s="17"/>
      <c r="AY48" s="17"/>
      <c r="AZ48" s="17"/>
      <c r="BA48" s="17"/>
      <c r="BB48" s="17"/>
      <c r="BC48" s="17"/>
      <c r="BD48" s="17"/>
    </row>
    <row r="49" spans="1:56" s="9" customFormat="1" x14ac:dyDescent="0.25">
      <c r="A49" s="4" t="s">
        <v>366</v>
      </c>
      <c r="B49" s="21">
        <f>B48/44</f>
        <v>4.75</v>
      </c>
      <c r="C49" s="21"/>
      <c r="D49" s="21"/>
      <c r="E49" s="21">
        <f>E48/44</f>
        <v>7.9545454545454541</v>
      </c>
      <c r="F49" s="21"/>
      <c r="G49" s="21"/>
      <c r="H49" s="21">
        <f>H48/44</f>
        <v>9.5681818181818183</v>
      </c>
      <c r="I49" s="21"/>
      <c r="J49" s="21"/>
      <c r="K49" s="21">
        <f>K48/44</f>
        <v>0.70454545454545459</v>
      </c>
      <c r="L49" s="21"/>
      <c r="M49" s="21"/>
      <c r="N49" s="21">
        <f>N48/44</f>
        <v>7.8409090909090908</v>
      </c>
      <c r="O49" s="21"/>
      <c r="P49" s="21"/>
      <c r="Q49" s="21">
        <f>Q48/44</f>
        <v>5.3863636363636367</v>
      </c>
      <c r="R49" s="21"/>
      <c r="S49" s="21"/>
      <c r="T49" s="21">
        <f>T48/44</f>
        <v>1.6818181818181819</v>
      </c>
      <c r="U49" s="21"/>
      <c r="V49" s="21"/>
      <c r="W49" s="21">
        <f>W48/44</f>
        <v>10.181818181818182</v>
      </c>
      <c r="X49" s="21"/>
      <c r="Y49" s="21"/>
      <c r="Z49" s="21">
        <f>Z48/44</f>
        <v>1.6363636363636365</v>
      </c>
      <c r="AA49" s="21"/>
      <c r="AB49" s="21"/>
      <c r="AC49" s="21">
        <f>AC48/44</f>
        <v>0.77272727272727271</v>
      </c>
      <c r="AD49" s="21"/>
      <c r="AE49" s="21"/>
      <c r="AF49" s="21">
        <f>AF48/44</f>
        <v>10.454545454545455</v>
      </c>
      <c r="AG49" s="21"/>
      <c r="AH49" s="21"/>
      <c r="AI49" s="21">
        <f>AI48/44</f>
        <v>1.0909090909090908</v>
      </c>
      <c r="AJ49" s="21"/>
      <c r="AK49" s="21"/>
      <c r="AL49" s="21">
        <f t="shared" ref="AL49" si="0">AL48/44</f>
        <v>1.7045454545454546</v>
      </c>
      <c r="AM49" s="21"/>
      <c r="AN49" s="21"/>
      <c r="AO49" s="21">
        <f t="shared" ref="AO49" si="1">AO48/44</f>
        <v>1.1136363636363635</v>
      </c>
      <c r="AP49" s="21"/>
      <c r="AQ49" s="21"/>
      <c r="AR49" s="21">
        <f t="shared" ref="AR49" si="2">AR48/44</f>
        <v>1.3636363636363635</v>
      </c>
      <c r="AS49" s="21"/>
      <c r="AT49" s="21"/>
      <c r="AU49" s="21">
        <f t="shared" ref="AU49" si="3">AU48/44</f>
        <v>1.5909090909090908</v>
      </c>
      <c r="AV49" s="21"/>
      <c r="AW49" s="21"/>
      <c r="AX49" s="4"/>
      <c r="AY49" s="4"/>
      <c r="AZ49" s="4"/>
      <c r="BA49" s="4"/>
      <c r="BB49" s="22"/>
      <c r="BC49" s="4"/>
      <c r="BD49" s="4"/>
    </row>
    <row r="50" spans="1:56" s="9" customFormat="1" x14ac:dyDescent="0.25">
      <c r="A50" s="4" t="s">
        <v>380</v>
      </c>
      <c r="B50" s="21">
        <f>B49/8</f>
        <v>0.59375</v>
      </c>
      <c r="C50" s="21">
        <f t="shared" ref="C50:AU50" si="4">C49/8</f>
        <v>0</v>
      </c>
      <c r="D50" s="21">
        <f t="shared" si="4"/>
        <v>0</v>
      </c>
      <c r="E50" s="21">
        <f t="shared" si="4"/>
        <v>0.99431818181818177</v>
      </c>
      <c r="F50" s="21">
        <f t="shared" si="4"/>
        <v>0</v>
      </c>
      <c r="G50" s="21">
        <f t="shared" si="4"/>
        <v>0</v>
      </c>
      <c r="H50" s="21">
        <f t="shared" si="4"/>
        <v>1.1960227272727273</v>
      </c>
      <c r="I50" s="21">
        <f t="shared" si="4"/>
        <v>0</v>
      </c>
      <c r="J50" s="21">
        <f t="shared" si="4"/>
        <v>0</v>
      </c>
      <c r="K50" s="21">
        <f t="shared" si="4"/>
        <v>8.8068181818181823E-2</v>
      </c>
      <c r="L50" s="21">
        <f t="shared" si="4"/>
        <v>0</v>
      </c>
      <c r="M50" s="21">
        <f t="shared" si="4"/>
        <v>0</v>
      </c>
      <c r="N50" s="21">
        <f t="shared" si="4"/>
        <v>0.98011363636363635</v>
      </c>
      <c r="O50" s="21">
        <f t="shared" si="4"/>
        <v>0</v>
      </c>
      <c r="P50" s="21">
        <f t="shared" si="4"/>
        <v>0</v>
      </c>
      <c r="Q50" s="21">
        <f t="shared" si="4"/>
        <v>0.67329545454545459</v>
      </c>
      <c r="R50" s="21">
        <f t="shared" si="4"/>
        <v>0</v>
      </c>
      <c r="S50" s="21">
        <f t="shared" si="4"/>
        <v>0</v>
      </c>
      <c r="T50" s="21">
        <f t="shared" si="4"/>
        <v>0.21022727272727273</v>
      </c>
      <c r="U50" s="21">
        <f t="shared" si="4"/>
        <v>0</v>
      </c>
      <c r="V50" s="21">
        <f t="shared" si="4"/>
        <v>0</v>
      </c>
      <c r="W50" s="21">
        <f t="shared" si="4"/>
        <v>1.2727272727272727</v>
      </c>
      <c r="X50" s="21">
        <f t="shared" si="4"/>
        <v>0</v>
      </c>
      <c r="Y50" s="21">
        <f t="shared" si="4"/>
        <v>0</v>
      </c>
      <c r="Z50" s="21">
        <f t="shared" si="4"/>
        <v>0.20454545454545456</v>
      </c>
      <c r="AA50" s="21">
        <f t="shared" si="4"/>
        <v>0</v>
      </c>
      <c r="AB50" s="21">
        <f t="shared" si="4"/>
        <v>0</v>
      </c>
      <c r="AC50" s="21">
        <f t="shared" si="4"/>
        <v>9.6590909090909088E-2</v>
      </c>
      <c r="AD50" s="21">
        <f t="shared" si="4"/>
        <v>0</v>
      </c>
      <c r="AE50" s="21">
        <f t="shared" si="4"/>
        <v>0</v>
      </c>
      <c r="AF50" s="21">
        <f t="shared" si="4"/>
        <v>1.3068181818181819</v>
      </c>
      <c r="AG50" s="21">
        <f t="shared" si="4"/>
        <v>0</v>
      </c>
      <c r="AH50" s="21">
        <f t="shared" si="4"/>
        <v>0</v>
      </c>
      <c r="AI50" s="21">
        <f t="shared" si="4"/>
        <v>0.13636363636363635</v>
      </c>
      <c r="AJ50" s="21">
        <f t="shared" si="4"/>
        <v>0</v>
      </c>
      <c r="AK50" s="21">
        <f t="shared" si="4"/>
        <v>0</v>
      </c>
      <c r="AL50" s="21">
        <f t="shared" si="4"/>
        <v>0.21306818181818182</v>
      </c>
      <c r="AM50" s="21">
        <f t="shared" si="4"/>
        <v>0</v>
      </c>
      <c r="AN50" s="21">
        <f t="shared" si="4"/>
        <v>0</v>
      </c>
      <c r="AO50" s="21">
        <f t="shared" si="4"/>
        <v>0.13920454545454544</v>
      </c>
      <c r="AP50" s="21">
        <f t="shared" si="4"/>
        <v>0</v>
      </c>
      <c r="AQ50" s="21">
        <f t="shared" si="4"/>
        <v>0</v>
      </c>
      <c r="AR50" s="21">
        <f t="shared" si="4"/>
        <v>0.17045454545454544</v>
      </c>
      <c r="AS50" s="21">
        <f t="shared" si="4"/>
        <v>0</v>
      </c>
      <c r="AT50" s="21">
        <f t="shared" si="4"/>
        <v>0</v>
      </c>
      <c r="AU50" s="21">
        <f t="shared" si="4"/>
        <v>0.19886363636363635</v>
      </c>
      <c r="AV50" s="23"/>
      <c r="AW50" s="23"/>
      <c r="AX50" s="4">
        <f>275/240</f>
        <v>1.1458333333333333</v>
      </c>
      <c r="AY50" s="4">
        <f>11/240</f>
        <v>4.583333333333333E-2</v>
      </c>
      <c r="AZ50" s="4">
        <f>10/240</f>
        <v>4.1666666666666664E-2</v>
      </c>
      <c r="BA50" s="4">
        <f>6/240</f>
        <v>2.5000000000000001E-2</v>
      </c>
      <c r="BB50" s="22">
        <f>109/9</f>
        <v>12.111111111111111</v>
      </c>
      <c r="BC50" s="4">
        <f>12/240</f>
        <v>0.05</v>
      </c>
      <c r="BD50" s="4">
        <f>6/240</f>
        <v>2.5000000000000001E-2</v>
      </c>
    </row>
    <row r="51" spans="1:56" x14ac:dyDescent="0.25">
      <c r="A51" s="24" t="s">
        <v>379</v>
      </c>
      <c r="B51" s="5">
        <v>3.66</v>
      </c>
      <c r="C51" s="5"/>
      <c r="D51" s="5"/>
      <c r="E51" s="6">
        <v>3.09</v>
      </c>
      <c r="F51" s="5"/>
      <c r="G51" s="5"/>
      <c r="H51" s="5">
        <v>1.2</v>
      </c>
      <c r="I51" s="5"/>
      <c r="J51" s="5"/>
      <c r="K51" s="5">
        <v>19</v>
      </c>
      <c r="L51" s="5"/>
      <c r="M51" s="5"/>
      <c r="N51" s="5">
        <v>0.74</v>
      </c>
      <c r="O51" s="5"/>
      <c r="P51" s="5"/>
      <c r="Q51" s="5">
        <v>4.18</v>
      </c>
      <c r="R51" s="5"/>
      <c r="S51" s="5"/>
      <c r="T51" s="5">
        <v>10.34</v>
      </c>
      <c r="U51" s="5"/>
      <c r="V51" s="5"/>
      <c r="W51" s="5">
        <v>2</v>
      </c>
      <c r="X51" s="5"/>
      <c r="Y51" s="5"/>
      <c r="Z51" s="5">
        <v>9.25</v>
      </c>
      <c r="AA51" s="5"/>
      <c r="AB51" s="5"/>
      <c r="AC51" s="5">
        <v>29</v>
      </c>
      <c r="AD51" s="5"/>
      <c r="AE51" s="5"/>
      <c r="AF51" s="5">
        <v>3.1</v>
      </c>
      <c r="AG51" s="5"/>
      <c r="AH51" s="5"/>
      <c r="AI51" s="5">
        <v>27</v>
      </c>
      <c r="AJ51" s="5"/>
      <c r="AK51" s="5"/>
      <c r="AL51" s="5">
        <v>8.6</v>
      </c>
      <c r="AM51" s="5"/>
      <c r="AN51" s="5"/>
      <c r="AO51" s="5">
        <v>17.329999999999998</v>
      </c>
      <c r="AP51" s="5"/>
      <c r="AQ51" s="5"/>
      <c r="AR51" s="5">
        <v>5</v>
      </c>
      <c r="AS51" s="5"/>
      <c r="AT51" s="5"/>
      <c r="AU51" s="5">
        <v>4.12</v>
      </c>
      <c r="AV51" s="5"/>
      <c r="AW51" s="5"/>
      <c r="AX51" s="5">
        <v>3.86</v>
      </c>
      <c r="AY51" s="5">
        <v>14</v>
      </c>
      <c r="AZ51" s="5">
        <v>13</v>
      </c>
      <c r="BA51" s="5">
        <v>23.4</v>
      </c>
      <c r="BB51" s="8">
        <v>5.51</v>
      </c>
      <c r="BC51" s="5">
        <v>5.87</v>
      </c>
      <c r="BD51" s="5">
        <v>9.99</v>
      </c>
    </row>
    <row r="52" spans="1:56" hidden="1" x14ac:dyDescent="0.25">
      <c r="A52" s="1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7"/>
      <c r="AY52" s="17"/>
      <c r="AZ52" s="17"/>
      <c r="BA52" s="17"/>
      <c r="BB52" s="25"/>
      <c r="BC52" s="17"/>
      <c r="BD52" s="17"/>
    </row>
    <row r="53" spans="1:56" s="9" customFormat="1" x14ac:dyDescent="0.25">
      <c r="A53" s="4" t="s">
        <v>381</v>
      </c>
      <c r="B53" s="21">
        <f>B50*1.05</f>
        <v>0.62343749999999998</v>
      </c>
      <c r="C53" s="21">
        <f t="shared" ref="C53:AU53" si="5">C50*1.05</f>
        <v>0</v>
      </c>
      <c r="D53" s="21">
        <f t="shared" si="5"/>
        <v>0</v>
      </c>
      <c r="E53" s="21">
        <f t="shared" si="5"/>
        <v>1.0440340909090908</v>
      </c>
      <c r="F53" s="21">
        <f t="shared" si="5"/>
        <v>0</v>
      </c>
      <c r="G53" s="21">
        <f t="shared" si="5"/>
        <v>0</v>
      </c>
      <c r="H53" s="21">
        <f t="shared" si="5"/>
        <v>1.2558238636363637</v>
      </c>
      <c r="I53" s="21">
        <f t="shared" si="5"/>
        <v>0</v>
      </c>
      <c r="J53" s="21">
        <f t="shared" si="5"/>
        <v>0</v>
      </c>
      <c r="K53" s="21">
        <f t="shared" si="5"/>
        <v>9.247159090909092E-2</v>
      </c>
      <c r="L53" s="21">
        <f t="shared" si="5"/>
        <v>0</v>
      </c>
      <c r="M53" s="21">
        <f t="shared" si="5"/>
        <v>0</v>
      </c>
      <c r="N53" s="21">
        <f t="shared" si="5"/>
        <v>1.0291193181818181</v>
      </c>
      <c r="O53" s="21">
        <f t="shared" si="5"/>
        <v>0</v>
      </c>
      <c r="P53" s="21">
        <f t="shared" si="5"/>
        <v>0</v>
      </c>
      <c r="Q53" s="21">
        <f t="shared" si="5"/>
        <v>0.70696022727272734</v>
      </c>
      <c r="R53" s="21">
        <f t="shared" si="5"/>
        <v>0</v>
      </c>
      <c r="S53" s="21">
        <f t="shared" si="5"/>
        <v>0</v>
      </c>
      <c r="T53" s="21">
        <f t="shared" si="5"/>
        <v>0.22073863636363639</v>
      </c>
      <c r="U53" s="21">
        <f t="shared" si="5"/>
        <v>0</v>
      </c>
      <c r="V53" s="21">
        <f t="shared" si="5"/>
        <v>0</v>
      </c>
      <c r="W53" s="21">
        <f t="shared" si="5"/>
        <v>1.3363636363636364</v>
      </c>
      <c r="X53" s="21">
        <f t="shared" si="5"/>
        <v>0</v>
      </c>
      <c r="Y53" s="21">
        <f t="shared" si="5"/>
        <v>0</v>
      </c>
      <c r="Z53" s="21">
        <f t="shared" si="5"/>
        <v>0.21477272727272728</v>
      </c>
      <c r="AA53" s="21">
        <f t="shared" si="5"/>
        <v>0</v>
      </c>
      <c r="AB53" s="21">
        <f t="shared" si="5"/>
        <v>0</v>
      </c>
      <c r="AC53" s="21">
        <f t="shared" si="5"/>
        <v>0.10142045454545455</v>
      </c>
      <c r="AD53" s="21">
        <f t="shared" si="5"/>
        <v>0</v>
      </c>
      <c r="AE53" s="21">
        <f t="shared" si="5"/>
        <v>0</v>
      </c>
      <c r="AF53" s="21">
        <f t="shared" si="5"/>
        <v>1.3721590909090911</v>
      </c>
      <c r="AG53" s="21">
        <f t="shared" si="5"/>
        <v>0</v>
      </c>
      <c r="AH53" s="21">
        <f t="shared" si="5"/>
        <v>0</v>
      </c>
      <c r="AI53" s="21">
        <f t="shared" si="5"/>
        <v>0.14318181818181819</v>
      </c>
      <c r="AJ53" s="21">
        <f t="shared" si="5"/>
        <v>0</v>
      </c>
      <c r="AK53" s="21">
        <f t="shared" si="5"/>
        <v>0</v>
      </c>
      <c r="AL53" s="21">
        <f t="shared" si="5"/>
        <v>0.22372159090909091</v>
      </c>
      <c r="AM53" s="21">
        <f t="shared" si="5"/>
        <v>0</v>
      </c>
      <c r="AN53" s="21">
        <f t="shared" si="5"/>
        <v>0</v>
      </c>
      <c r="AO53" s="21">
        <f t="shared" si="5"/>
        <v>0.14616477272727271</v>
      </c>
      <c r="AP53" s="21">
        <f t="shared" si="5"/>
        <v>0</v>
      </c>
      <c r="AQ53" s="21">
        <f t="shared" si="5"/>
        <v>0</v>
      </c>
      <c r="AR53" s="21">
        <f t="shared" si="5"/>
        <v>0.17897727272727273</v>
      </c>
      <c r="AS53" s="21">
        <f t="shared" si="5"/>
        <v>0</v>
      </c>
      <c r="AT53" s="21">
        <f t="shared" si="5"/>
        <v>0</v>
      </c>
      <c r="AU53" s="21">
        <f t="shared" si="5"/>
        <v>0.20880681818181818</v>
      </c>
      <c r="AV53" s="23"/>
      <c r="AW53" s="23"/>
      <c r="AX53" s="4">
        <f t="shared" ref="AX53:BD53" si="6">AX50*1.05</f>
        <v>1.203125</v>
      </c>
      <c r="AY53" s="4">
        <f t="shared" si="6"/>
        <v>4.8125000000000001E-2</v>
      </c>
      <c r="AZ53" s="4">
        <f t="shared" si="6"/>
        <v>4.3749999999999997E-2</v>
      </c>
      <c r="BA53" s="4">
        <f t="shared" si="6"/>
        <v>2.6250000000000002E-2</v>
      </c>
      <c r="BB53" s="22">
        <f t="shared" si="6"/>
        <v>12.716666666666667</v>
      </c>
      <c r="BC53" s="4">
        <f t="shared" si="6"/>
        <v>5.2500000000000005E-2</v>
      </c>
      <c r="BD53" s="4">
        <f t="shared" si="6"/>
        <v>2.6250000000000002E-2</v>
      </c>
    </row>
    <row r="54" spans="1:56" x14ac:dyDescent="0.25">
      <c r="A54" s="7" t="s">
        <v>524</v>
      </c>
      <c r="B54" s="28">
        <f>B51*B50*12</f>
        <v>26.077500000000001</v>
      </c>
      <c r="C54" s="28">
        <f t="shared" ref="C54:BD54" si="7">C51*C50*12</f>
        <v>0</v>
      </c>
      <c r="D54" s="28">
        <f t="shared" si="7"/>
        <v>0</v>
      </c>
      <c r="E54" s="28">
        <f t="shared" si="7"/>
        <v>36.86931818181818</v>
      </c>
      <c r="F54" s="28">
        <f t="shared" si="7"/>
        <v>0</v>
      </c>
      <c r="G54" s="28">
        <f t="shared" si="7"/>
        <v>0</v>
      </c>
      <c r="H54" s="28">
        <f t="shared" si="7"/>
        <v>17.222727272727273</v>
      </c>
      <c r="I54" s="28">
        <f t="shared" si="7"/>
        <v>0</v>
      </c>
      <c r="J54" s="28">
        <f t="shared" si="7"/>
        <v>0</v>
      </c>
      <c r="K54" s="28">
        <f t="shared" si="7"/>
        <v>20.079545454545453</v>
      </c>
      <c r="L54" s="28">
        <f t="shared" si="7"/>
        <v>0</v>
      </c>
      <c r="M54" s="28">
        <f t="shared" si="7"/>
        <v>0</v>
      </c>
      <c r="N54" s="28">
        <f t="shared" si="7"/>
        <v>8.7034090909090907</v>
      </c>
      <c r="O54" s="28">
        <f t="shared" si="7"/>
        <v>0</v>
      </c>
      <c r="P54" s="28">
        <f t="shared" si="7"/>
        <v>0</v>
      </c>
      <c r="Q54" s="28">
        <f t="shared" si="7"/>
        <v>33.772500000000001</v>
      </c>
      <c r="R54" s="28">
        <f t="shared" si="7"/>
        <v>0</v>
      </c>
      <c r="S54" s="28">
        <f t="shared" si="7"/>
        <v>0</v>
      </c>
      <c r="T54" s="28">
        <f t="shared" si="7"/>
        <v>26.085000000000001</v>
      </c>
      <c r="U54" s="28">
        <f t="shared" si="7"/>
        <v>0</v>
      </c>
      <c r="V54" s="28">
        <f t="shared" si="7"/>
        <v>0</v>
      </c>
      <c r="W54" s="28">
        <f t="shared" si="7"/>
        <v>30.545454545454547</v>
      </c>
      <c r="X54" s="28">
        <f t="shared" si="7"/>
        <v>0</v>
      </c>
      <c r="Y54" s="28">
        <f t="shared" si="7"/>
        <v>0</v>
      </c>
      <c r="Z54" s="28">
        <f t="shared" si="7"/>
        <v>22.704545454545453</v>
      </c>
      <c r="AA54" s="28">
        <f t="shared" si="7"/>
        <v>0</v>
      </c>
      <c r="AB54" s="28">
        <f t="shared" si="7"/>
        <v>0</v>
      </c>
      <c r="AC54" s="28">
        <f t="shared" si="7"/>
        <v>33.613636363636367</v>
      </c>
      <c r="AD54" s="28">
        <f t="shared" si="7"/>
        <v>0</v>
      </c>
      <c r="AE54" s="28">
        <f t="shared" si="7"/>
        <v>0</v>
      </c>
      <c r="AF54" s="28">
        <f t="shared" si="7"/>
        <v>48.613636363636374</v>
      </c>
      <c r="AG54" s="28">
        <f t="shared" si="7"/>
        <v>0</v>
      </c>
      <c r="AH54" s="28">
        <f t="shared" si="7"/>
        <v>0</v>
      </c>
      <c r="AI54" s="28">
        <f t="shared" si="7"/>
        <v>44.18181818181818</v>
      </c>
      <c r="AJ54" s="28">
        <f t="shared" si="7"/>
        <v>0</v>
      </c>
      <c r="AK54" s="28">
        <f t="shared" si="7"/>
        <v>0</v>
      </c>
      <c r="AL54" s="28">
        <f t="shared" si="7"/>
        <v>21.988636363636363</v>
      </c>
      <c r="AM54" s="28">
        <f t="shared" si="7"/>
        <v>0</v>
      </c>
      <c r="AN54" s="28">
        <f t="shared" si="7"/>
        <v>0</v>
      </c>
      <c r="AO54" s="28">
        <f t="shared" si="7"/>
        <v>28.948977272727269</v>
      </c>
      <c r="AP54" s="28">
        <f t="shared" si="7"/>
        <v>0</v>
      </c>
      <c r="AQ54" s="28">
        <f t="shared" si="7"/>
        <v>0</v>
      </c>
      <c r="AR54" s="28">
        <f t="shared" si="7"/>
        <v>10.227272727272727</v>
      </c>
      <c r="AS54" s="28">
        <f t="shared" si="7"/>
        <v>0</v>
      </c>
      <c r="AT54" s="28">
        <f t="shared" si="7"/>
        <v>0</v>
      </c>
      <c r="AU54" s="28">
        <f t="shared" si="7"/>
        <v>9.831818181818182</v>
      </c>
      <c r="AV54" s="28">
        <f t="shared" si="7"/>
        <v>0</v>
      </c>
      <c r="AW54" s="28">
        <f t="shared" si="7"/>
        <v>0</v>
      </c>
      <c r="AX54" s="28">
        <f t="shared" si="7"/>
        <v>53.075000000000003</v>
      </c>
      <c r="AY54" s="28">
        <f t="shared" si="7"/>
        <v>7.6999999999999993</v>
      </c>
      <c r="AZ54" s="28">
        <f t="shared" si="7"/>
        <v>6.5</v>
      </c>
      <c r="BA54" s="28">
        <f t="shared" si="7"/>
        <v>7.02</v>
      </c>
      <c r="BB54" s="28">
        <f t="shared" si="7"/>
        <v>800.78666666666663</v>
      </c>
      <c r="BC54" s="28">
        <f t="shared" si="7"/>
        <v>3.5220000000000002</v>
      </c>
      <c r="BD54" s="28">
        <f t="shared" si="7"/>
        <v>2.9970000000000003</v>
      </c>
    </row>
    <row r="55" spans="1:56" x14ac:dyDescent="0.25">
      <c r="A55" s="7" t="s">
        <v>525</v>
      </c>
      <c r="B55" s="28">
        <f>B51*B53*12</f>
        <v>27.381374999999998</v>
      </c>
      <c r="C55" s="28">
        <f t="shared" ref="C55:BD55" si="8">C51*C53*12</f>
        <v>0</v>
      </c>
      <c r="D55" s="28">
        <f t="shared" si="8"/>
        <v>0</v>
      </c>
      <c r="E55" s="28">
        <f t="shared" si="8"/>
        <v>38.712784090909082</v>
      </c>
      <c r="F55" s="28">
        <f t="shared" si="8"/>
        <v>0</v>
      </c>
      <c r="G55" s="28">
        <f t="shared" si="8"/>
        <v>0</v>
      </c>
      <c r="H55" s="28">
        <f t="shared" si="8"/>
        <v>18.083863636363638</v>
      </c>
      <c r="I55" s="28">
        <f t="shared" si="8"/>
        <v>0</v>
      </c>
      <c r="J55" s="28">
        <f t="shared" si="8"/>
        <v>0</v>
      </c>
      <c r="K55" s="28">
        <f t="shared" si="8"/>
        <v>21.083522727272729</v>
      </c>
      <c r="L55" s="28">
        <f t="shared" si="8"/>
        <v>0</v>
      </c>
      <c r="M55" s="28">
        <f t="shared" si="8"/>
        <v>0</v>
      </c>
      <c r="N55" s="28">
        <f t="shared" si="8"/>
        <v>9.1385795454545438</v>
      </c>
      <c r="O55" s="28">
        <f t="shared" si="8"/>
        <v>0</v>
      </c>
      <c r="P55" s="28">
        <f t="shared" si="8"/>
        <v>0</v>
      </c>
      <c r="Q55" s="28">
        <f t="shared" si="8"/>
        <v>35.461125000000003</v>
      </c>
      <c r="R55" s="28">
        <f t="shared" si="8"/>
        <v>0</v>
      </c>
      <c r="S55" s="28">
        <f t="shared" si="8"/>
        <v>0</v>
      </c>
      <c r="T55" s="28">
        <f t="shared" si="8"/>
        <v>27.389250000000004</v>
      </c>
      <c r="U55" s="28">
        <f t="shared" si="8"/>
        <v>0</v>
      </c>
      <c r="V55" s="28">
        <f t="shared" si="8"/>
        <v>0</v>
      </c>
      <c r="W55" s="28">
        <f t="shared" si="8"/>
        <v>32.072727272727278</v>
      </c>
      <c r="X55" s="28">
        <f t="shared" si="8"/>
        <v>0</v>
      </c>
      <c r="Y55" s="28">
        <f t="shared" si="8"/>
        <v>0</v>
      </c>
      <c r="Z55" s="28">
        <f t="shared" si="8"/>
        <v>23.839772727272731</v>
      </c>
      <c r="AA55" s="28">
        <f t="shared" si="8"/>
        <v>0</v>
      </c>
      <c r="AB55" s="28">
        <f t="shared" si="8"/>
        <v>0</v>
      </c>
      <c r="AC55" s="28">
        <f t="shared" si="8"/>
        <v>35.294318181818184</v>
      </c>
      <c r="AD55" s="28">
        <f t="shared" si="8"/>
        <v>0</v>
      </c>
      <c r="AE55" s="28">
        <f t="shared" si="8"/>
        <v>0</v>
      </c>
      <c r="AF55" s="28">
        <f t="shared" si="8"/>
        <v>51.044318181818184</v>
      </c>
      <c r="AG55" s="28">
        <f t="shared" si="8"/>
        <v>0</v>
      </c>
      <c r="AH55" s="28">
        <f t="shared" si="8"/>
        <v>0</v>
      </c>
      <c r="AI55" s="28">
        <f t="shared" si="8"/>
        <v>46.390909090909091</v>
      </c>
      <c r="AJ55" s="28">
        <f t="shared" si="8"/>
        <v>0</v>
      </c>
      <c r="AK55" s="28">
        <f t="shared" si="8"/>
        <v>0</v>
      </c>
      <c r="AL55" s="28">
        <f t="shared" si="8"/>
        <v>23.08806818181818</v>
      </c>
      <c r="AM55" s="28">
        <f t="shared" si="8"/>
        <v>0</v>
      </c>
      <c r="AN55" s="28">
        <f t="shared" si="8"/>
        <v>0</v>
      </c>
      <c r="AO55" s="28">
        <f t="shared" si="8"/>
        <v>30.39642613636363</v>
      </c>
      <c r="AP55" s="28">
        <f t="shared" si="8"/>
        <v>0</v>
      </c>
      <c r="AQ55" s="28">
        <f t="shared" si="8"/>
        <v>0</v>
      </c>
      <c r="AR55" s="28">
        <f t="shared" si="8"/>
        <v>10.738636363636363</v>
      </c>
      <c r="AS55" s="28">
        <f t="shared" si="8"/>
        <v>0</v>
      </c>
      <c r="AT55" s="28">
        <f t="shared" si="8"/>
        <v>0</v>
      </c>
      <c r="AU55" s="28">
        <f t="shared" si="8"/>
        <v>10.32340909090909</v>
      </c>
      <c r="AV55" s="28">
        <f t="shared" si="8"/>
        <v>0</v>
      </c>
      <c r="AW55" s="28">
        <f t="shared" si="8"/>
        <v>0</v>
      </c>
      <c r="AX55" s="28">
        <f t="shared" si="8"/>
        <v>55.728749999999991</v>
      </c>
      <c r="AY55" s="28">
        <f t="shared" si="8"/>
        <v>8.0850000000000009</v>
      </c>
      <c r="AZ55" s="28">
        <f t="shared" si="8"/>
        <v>6.8249999999999993</v>
      </c>
      <c r="BA55" s="28">
        <f t="shared" si="8"/>
        <v>7.3710000000000004</v>
      </c>
      <c r="BB55" s="28">
        <f t="shared" si="8"/>
        <v>840.82600000000002</v>
      </c>
      <c r="BC55" s="28">
        <f t="shared" si="8"/>
        <v>3.6981000000000002</v>
      </c>
      <c r="BD55" s="28">
        <f t="shared" si="8"/>
        <v>3.1468500000000001</v>
      </c>
    </row>
    <row r="56" spans="1:56" x14ac:dyDescent="0.25">
      <c r="A56" s="29" t="s">
        <v>526</v>
      </c>
      <c r="B56" s="28">
        <f>B54+B55</f>
        <v>53.458874999999999</v>
      </c>
      <c r="C56" s="28">
        <f t="shared" ref="C56:BD56" si="9">C54+C55</f>
        <v>0</v>
      </c>
      <c r="D56" s="28">
        <f t="shared" si="9"/>
        <v>0</v>
      </c>
      <c r="E56" s="28">
        <f t="shared" si="9"/>
        <v>75.582102272727269</v>
      </c>
      <c r="F56" s="28">
        <f t="shared" si="9"/>
        <v>0</v>
      </c>
      <c r="G56" s="28">
        <f t="shared" si="9"/>
        <v>0</v>
      </c>
      <c r="H56" s="28">
        <f t="shared" si="9"/>
        <v>35.306590909090914</v>
      </c>
      <c r="I56" s="28">
        <f t="shared" si="9"/>
        <v>0</v>
      </c>
      <c r="J56" s="28">
        <f t="shared" si="9"/>
        <v>0</v>
      </c>
      <c r="K56" s="28">
        <f t="shared" si="9"/>
        <v>41.163068181818183</v>
      </c>
      <c r="L56" s="28">
        <f t="shared" si="9"/>
        <v>0</v>
      </c>
      <c r="M56" s="28">
        <f t="shared" si="9"/>
        <v>0</v>
      </c>
      <c r="N56" s="28">
        <f t="shared" si="9"/>
        <v>17.841988636363634</v>
      </c>
      <c r="O56" s="28">
        <f t="shared" si="9"/>
        <v>0</v>
      </c>
      <c r="P56" s="28">
        <f t="shared" si="9"/>
        <v>0</v>
      </c>
      <c r="Q56" s="28">
        <f t="shared" si="9"/>
        <v>69.233625000000004</v>
      </c>
      <c r="R56" s="28">
        <f t="shared" si="9"/>
        <v>0</v>
      </c>
      <c r="S56" s="28">
        <f t="shared" si="9"/>
        <v>0</v>
      </c>
      <c r="T56" s="28">
        <f t="shared" si="9"/>
        <v>53.474250000000005</v>
      </c>
      <c r="U56" s="28">
        <f t="shared" si="9"/>
        <v>0</v>
      </c>
      <c r="V56" s="28">
        <f t="shared" si="9"/>
        <v>0</v>
      </c>
      <c r="W56" s="28">
        <f t="shared" si="9"/>
        <v>62.618181818181824</v>
      </c>
      <c r="X56" s="28">
        <f t="shared" si="9"/>
        <v>0</v>
      </c>
      <c r="Y56" s="28">
        <f t="shared" si="9"/>
        <v>0</v>
      </c>
      <c r="Z56" s="28">
        <f t="shared" si="9"/>
        <v>46.544318181818184</v>
      </c>
      <c r="AA56" s="28">
        <f t="shared" si="9"/>
        <v>0</v>
      </c>
      <c r="AB56" s="28">
        <f t="shared" si="9"/>
        <v>0</v>
      </c>
      <c r="AC56" s="28">
        <f t="shared" si="9"/>
        <v>68.907954545454544</v>
      </c>
      <c r="AD56" s="28">
        <f t="shared" si="9"/>
        <v>0</v>
      </c>
      <c r="AE56" s="28">
        <f t="shared" si="9"/>
        <v>0</v>
      </c>
      <c r="AF56" s="28">
        <f t="shared" si="9"/>
        <v>99.657954545454558</v>
      </c>
      <c r="AG56" s="28">
        <f t="shared" si="9"/>
        <v>0</v>
      </c>
      <c r="AH56" s="28">
        <f t="shared" si="9"/>
        <v>0</v>
      </c>
      <c r="AI56" s="28">
        <f t="shared" si="9"/>
        <v>90.572727272727263</v>
      </c>
      <c r="AJ56" s="28">
        <f t="shared" si="9"/>
        <v>0</v>
      </c>
      <c r="AK56" s="28">
        <f t="shared" si="9"/>
        <v>0</v>
      </c>
      <c r="AL56" s="28">
        <f t="shared" si="9"/>
        <v>45.076704545454547</v>
      </c>
      <c r="AM56" s="28">
        <f t="shared" si="9"/>
        <v>0</v>
      </c>
      <c r="AN56" s="28">
        <f t="shared" si="9"/>
        <v>0</v>
      </c>
      <c r="AO56" s="28">
        <f t="shared" si="9"/>
        <v>59.345403409090899</v>
      </c>
      <c r="AP56" s="28">
        <f t="shared" si="9"/>
        <v>0</v>
      </c>
      <c r="AQ56" s="28">
        <f t="shared" si="9"/>
        <v>0</v>
      </c>
      <c r="AR56" s="28">
        <f t="shared" si="9"/>
        <v>20.96590909090909</v>
      </c>
      <c r="AS56" s="28">
        <f t="shared" si="9"/>
        <v>0</v>
      </c>
      <c r="AT56" s="28">
        <f t="shared" si="9"/>
        <v>0</v>
      </c>
      <c r="AU56" s="28">
        <f t="shared" si="9"/>
        <v>20.155227272727274</v>
      </c>
      <c r="AV56" s="28">
        <f t="shared" si="9"/>
        <v>0</v>
      </c>
      <c r="AW56" s="28">
        <f t="shared" si="9"/>
        <v>0</v>
      </c>
      <c r="AX56" s="28">
        <f t="shared" si="9"/>
        <v>108.80374999999999</v>
      </c>
      <c r="AY56" s="28">
        <f t="shared" si="9"/>
        <v>15.785</v>
      </c>
      <c r="AZ56" s="28">
        <f t="shared" si="9"/>
        <v>13.324999999999999</v>
      </c>
      <c r="BA56" s="28">
        <f t="shared" si="9"/>
        <v>14.391</v>
      </c>
      <c r="BB56" s="28">
        <f t="shared" si="9"/>
        <v>1641.6126666666667</v>
      </c>
      <c r="BC56" s="28">
        <f t="shared" si="9"/>
        <v>7.2201000000000004</v>
      </c>
      <c r="BD56" s="28">
        <f t="shared" si="9"/>
        <v>6.1438500000000005</v>
      </c>
    </row>
    <row r="58" spans="1:56" x14ac:dyDescent="0.25">
      <c r="A58" s="30" t="s">
        <v>529</v>
      </c>
      <c r="B58" s="31">
        <f>SUM(B56:BD56)</f>
        <v>2667.1862473484848</v>
      </c>
    </row>
    <row r="59" spans="1:56" x14ac:dyDescent="0.25">
      <c r="A59" s="7" t="s">
        <v>528</v>
      </c>
      <c r="B59" s="7">
        <v>40</v>
      </c>
    </row>
    <row r="60" spans="1:56" x14ac:dyDescent="0.25">
      <c r="A60" s="30" t="s">
        <v>527</v>
      </c>
      <c r="B60" s="31">
        <f>B58*B59</f>
        <v>106687.4498939394</v>
      </c>
    </row>
  </sheetData>
  <mergeCells count="1">
    <mergeCell ref="A1:BD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56"/>
  <sheetViews>
    <sheetView workbookViewId="0">
      <selection activeCell="H65" sqref="H65"/>
    </sheetView>
  </sheetViews>
  <sheetFormatPr defaultRowHeight="15" x14ac:dyDescent="0.25"/>
  <cols>
    <col min="1" max="1" width="60.42578125" customWidth="1"/>
    <col min="2" max="2" width="28.42578125" customWidth="1"/>
    <col min="3" max="3" width="14.7109375" hidden="1" customWidth="1"/>
    <col min="4" max="4" width="15.85546875" hidden="1" customWidth="1"/>
    <col min="5" max="5" width="25.42578125" customWidth="1"/>
    <col min="6" max="6" width="12" hidden="1" customWidth="1"/>
    <col min="7" max="7" width="11.42578125" hidden="1" customWidth="1"/>
    <col min="8" max="8" width="15.42578125" customWidth="1"/>
    <col min="9" max="9" width="12.140625" hidden="1" customWidth="1"/>
    <col min="10" max="10" width="10.42578125" hidden="1" customWidth="1"/>
    <col min="11" max="11" width="18.5703125" customWidth="1"/>
    <col min="12" max="12" width="18.140625" hidden="1" customWidth="1"/>
    <col min="13" max="13" width="11.42578125" hidden="1" customWidth="1"/>
    <col min="14" max="14" width="24.5703125" customWidth="1"/>
    <col min="15" max="15" width="11.140625" hidden="1" customWidth="1"/>
    <col min="16" max="16" width="10.85546875" hidden="1" customWidth="1"/>
    <col min="17" max="17" width="16.140625" customWidth="1"/>
    <col min="18" max="18" width="11.42578125" hidden="1" customWidth="1"/>
    <col min="19" max="19" width="0" hidden="1" customWidth="1"/>
    <col min="20" max="20" width="15.28515625" customWidth="1"/>
    <col min="21" max="21" width="11.28515625" hidden="1" customWidth="1"/>
    <col min="22" max="22" width="0" hidden="1" customWidth="1"/>
    <col min="23" max="23" width="16.85546875" customWidth="1"/>
    <col min="24" max="24" width="12.42578125" hidden="1" customWidth="1"/>
    <col min="25" max="25" width="11.140625" hidden="1" customWidth="1"/>
    <col min="26" max="26" width="14.28515625" customWidth="1"/>
    <col min="27" max="27" width="12.42578125" hidden="1" customWidth="1"/>
    <col min="28" max="28" width="12.7109375" hidden="1" customWidth="1"/>
    <col min="29" max="29" width="15.5703125" customWidth="1"/>
    <col min="30" max="30" width="11" hidden="1" customWidth="1"/>
    <col min="31" max="31" width="10.5703125" hidden="1" customWidth="1"/>
    <col min="32" max="32" width="17.42578125" customWidth="1"/>
    <col min="33" max="33" width="12.85546875" hidden="1" customWidth="1"/>
    <col min="34" max="34" width="12.140625" hidden="1" customWidth="1"/>
    <col min="35" max="35" width="19" customWidth="1"/>
    <col min="36" max="36" width="13.85546875" hidden="1" customWidth="1"/>
    <col min="37" max="37" width="11" hidden="1" customWidth="1"/>
    <col min="38" max="38" width="15.140625" customWidth="1"/>
    <col min="39" max="39" width="13.28515625" hidden="1" customWidth="1"/>
    <col min="40" max="40" width="11.5703125" hidden="1" customWidth="1"/>
    <col min="41" max="41" width="16.5703125" customWidth="1"/>
    <col min="42" max="42" width="12.42578125" hidden="1" customWidth="1"/>
    <col min="43" max="43" width="12.5703125" hidden="1" customWidth="1"/>
    <col min="44" max="44" width="12.5703125" customWidth="1"/>
    <col min="45" max="45" width="12.5703125" hidden="1" customWidth="1"/>
    <col min="46" max="46" width="12.28515625" hidden="1" customWidth="1"/>
    <col min="47" max="47" width="12.85546875" customWidth="1"/>
    <col min="48" max="48" width="12.42578125" hidden="1" customWidth="1"/>
    <col min="49" max="49" width="11.28515625" hidden="1" customWidth="1"/>
    <col min="50" max="51" width="14.28515625" customWidth="1"/>
    <col min="52" max="52" width="13.7109375" customWidth="1"/>
    <col min="53" max="53" width="12.42578125" customWidth="1"/>
    <col min="54" max="54" width="14.7109375" customWidth="1"/>
    <col min="55" max="55" width="12.28515625" customWidth="1"/>
    <col min="56" max="56" width="16.28515625" customWidth="1"/>
  </cols>
  <sheetData>
    <row r="1" spans="1:56" ht="32.25" x14ac:dyDescent="0.5">
      <c r="A1" s="35" t="s">
        <v>475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</row>
    <row r="2" spans="1:56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</row>
    <row r="3" spans="1:56" ht="105" x14ac:dyDescent="0.25">
      <c r="A3" s="10" t="s">
        <v>382</v>
      </c>
      <c r="B3" s="11" t="s">
        <v>335</v>
      </c>
      <c r="C3" s="11" t="s">
        <v>227</v>
      </c>
      <c r="D3" s="11" t="s">
        <v>228</v>
      </c>
      <c r="E3" s="11" t="s">
        <v>336</v>
      </c>
      <c r="F3" s="11" t="s">
        <v>0</v>
      </c>
      <c r="G3" s="11" t="s">
        <v>3</v>
      </c>
      <c r="H3" s="11" t="s">
        <v>307</v>
      </c>
      <c r="I3" s="11" t="s">
        <v>0</v>
      </c>
      <c r="J3" s="11" t="s">
        <v>3</v>
      </c>
      <c r="K3" s="11" t="s">
        <v>333</v>
      </c>
      <c r="L3" s="11" t="s">
        <v>0</v>
      </c>
      <c r="M3" s="11" t="s">
        <v>3</v>
      </c>
      <c r="N3" s="11" t="s">
        <v>334</v>
      </c>
      <c r="O3" s="11" t="s">
        <v>0</v>
      </c>
      <c r="P3" s="11" t="s">
        <v>3</v>
      </c>
      <c r="Q3" s="11" t="s">
        <v>342</v>
      </c>
      <c r="R3" s="11" t="s">
        <v>0</v>
      </c>
      <c r="S3" s="11" t="s">
        <v>3</v>
      </c>
      <c r="T3" s="11" t="s">
        <v>350</v>
      </c>
      <c r="U3" s="11" t="s">
        <v>0</v>
      </c>
      <c r="V3" s="11" t="s">
        <v>3</v>
      </c>
      <c r="W3" s="11" t="s">
        <v>355</v>
      </c>
      <c r="X3" s="11" t="s">
        <v>0</v>
      </c>
      <c r="Y3" s="11" t="s">
        <v>3</v>
      </c>
      <c r="Z3" s="11" t="s">
        <v>357</v>
      </c>
      <c r="AA3" s="11" t="s">
        <v>0</v>
      </c>
      <c r="AB3" s="11" t="s">
        <v>3</v>
      </c>
      <c r="AC3" s="11" t="s">
        <v>359</v>
      </c>
      <c r="AD3" s="11" t="s">
        <v>0</v>
      </c>
      <c r="AE3" s="11" t="s">
        <v>3</v>
      </c>
      <c r="AF3" s="11" t="s">
        <v>360</v>
      </c>
      <c r="AG3" s="11" t="s">
        <v>0</v>
      </c>
      <c r="AH3" s="11" t="s">
        <v>3</v>
      </c>
      <c r="AI3" s="11" t="s">
        <v>384</v>
      </c>
      <c r="AJ3" s="11" t="s">
        <v>0</v>
      </c>
      <c r="AK3" s="11" t="s">
        <v>3</v>
      </c>
      <c r="AL3" s="11" t="s">
        <v>385</v>
      </c>
      <c r="AM3" s="11" t="s">
        <v>0</v>
      </c>
      <c r="AN3" s="11" t="s">
        <v>3</v>
      </c>
      <c r="AO3" s="11" t="s">
        <v>386</v>
      </c>
      <c r="AP3" s="11" t="s">
        <v>0</v>
      </c>
      <c r="AQ3" s="11" t="s">
        <v>3</v>
      </c>
      <c r="AR3" s="11" t="s">
        <v>387</v>
      </c>
      <c r="AS3" s="11" t="s">
        <v>0</v>
      </c>
      <c r="AT3" s="11" t="s">
        <v>3</v>
      </c>
      <c r="AU3" s="11" t="s">
        <v>388</v>
      </c>
      <c r="AV3" s="11" t="s">
        <v>0</v>
      </c>
      <c r="AW3" s="11" t="s">
        <v>3</v>
      </c>
      <c r="AX3" s="11" t="s">
        <v>372</v>
      </c>
      <c r="AY3" s="11" t="s">
        <v>373</v>
      </c>
      <c r="AZ3" s="11" t="s">
        <v>374</v>
      </c>
      <c r="BA3" s="11" t="s">
        <v>375</v>
      </c>
      <c r="BB3" s="11" t="s">
        <v>376</v>
      </c>
      <c r="BC3" s="11" t="s">
        <v>377</v>
      </c>
      <c r="BD3" s="11" t="s">
        <v>378</v>
      </c>
    </row>
    <row r="4" spans="1:56" hidden="1" x14ac:dyDescent="0.25">
      <c r="A4" s="7" t="s">
        <v>434</v>
      </c>
      <c r="B4" s="13">
        <v>200009093</v>
      </c>
      <c r="C4" s="14">
        <f>IFERROR(VLOOKUP(LEFT(A4,3),'[1]200009093'!A:D,3,0),0)</f>
        <v>20</v>
      </c>
      <c r="D4" s="15">
        <f>IFERROR(VLOOKUP(LEFT(A4,3),'[1]200009093'!A:D,4,0),0)</f>
        <v>5.59</v>
      </c>
      <c r="E4" s="13">
        <v>200008980</v>
      </c>
      <c r="F4" s="16">
        <f>IFERROR(VLOOKUP(LEFT(A4,3),'[1]200008980'!A:D,3,0),0)</f>
        <v>13</v>
      </c>
      <c r="G4" s="16">
        <f>IFERROR(VLOOKUP(LEFT(A4,3),'[1]200008980'!A:D,4,0),0)</f>
        <v>3.45</v>
      </c>
      <c r="H4" s="14">
        <v>200000216</v>
      </c>
      <c r="I4" s="14">
        <f>IFERROR(VLOOKUP(LEFT(A4,3),'[1]200000216'!A:D,3,0),0)</f>
        <v>17</v>
      </c>
      <c r="J4" s="15">
        <f>IFERROR(VLOOKUP(LEFT(A4,3),'[1]200000216'!A:D,4,0),0)</f>
        <v>1.6</v>
      </c>
      <c r="K4" s="13">
        <v>200008645</v>
      </c>
      <c r="L4" s="14">
        <f>IFERROR(VLOOKUP(LEFT(A4,3),'[1]200008645'!A:D,3,0),0)</f>
        <v>15</v>
      </c>
      <c r="M4" s="15">
        <f>IFERROR(VLOOKUP(LEFT(A4,3),'[1]200008645'!A:D,4,0),0)</f>
        <v>15.7</v>
      </c>
      <c r="N4" s="13">
        <v>200000149</v>
      </c>
      <c r="O4" s="16">
        <f>IFERROR(VLOOKUP(LEFT(A4,3),'[1]200000149'!A:D,3,0),0)</f>
        <v>17</v>
      </c>
      <c r="P4" s="16">
        <f>IFERROR(VLOOKUP(LEFT(A4,3),'[1]200000149'!A:D,4,0),0)</f>
        <v>0.68</v>
      </c>
      <c r="Q4" s="16">
        <v>200005224</v>
      </c>
      <c r="R4" s="16">
        <f>IFERROR(VLOOKUP(LEFT(A4,3),'[1]200005224'!A:D,3,0),0)</f>
        <v>25</v>
      </c>
      <c r="S4" s="16">
        <f>IFERROR(VLOOKUP(LEFT(A4,3),'[1]200005224'!A:D,4,0),0)</f>
        <v>5.19</v>
      </c>
      <c r="T4" s="16">
        <v>200009387</v>
      </c>
      <c r="U4" s="16">
        <f>IFERROR(VLOOKUP(LEFT(A4,3),'[1]200009387'!A:D,3,0),0)</f>
        <v>15</v>
      </c>
      <c r="V4" s="16">
        <f>IFERROR(VLOOKUP(LEFT(A4,3),'[1]200009387'!A:D,4,0),0)</f>
        <v>8.2100000000000009</v>
      </c>
      <c r="W4" s="16">
        <v>200000329</v>
      </c>
      <c r="X4" s="16">
        <f>IFERROR(VLOOKUP(LEFT(A4,3),'[1]200000329'!A:D,3,0),0)</f>
        <v>8</v>
      </c>
      <c r="Y4" s="16">
        <f>IFERROR(VLOOKUP(LEFT(A4,3),'[1]200000329'!A:D,4,0),0)</f>
        <v>3.43</v>
      </c>
      <c r="Z4" s="16">
        <v>200002569</v>
      </c>
      <c r="AA4" s="16">
        <f>IFERROR(VLOOKUP(LEFT(A4,3),'[1]200002569'!A:D,3,0),0)</f>
        <v>14</v>
      </c>
      <c r="AB4" s="16">
        <f>IFERROR(VLOOKUP(LEFT(A4,3),'[1]200002569'!A:D,4,0),0)</f>
        <v>7.92</v>
      </c>
      <c r="AC4" s="16">
        <v>200000321</v>
      </c>
      <c r="AD4" s="16">
        <f>IFERROR(VLOOKUP(LEFT(A4,3),'[1]200000321'!A:D,3,0),0)</f>
        <v>14</v>
      </c>
      <c r="AE4" s="16">
        <f>IFERROR(VLOOKUP(LEFT(A4,3),'[1]200000321'!A:D,4,0),0)</f>
        <v>12.95</v>
      </c>
      <c r="AF4" s="16">
        <v>200000521</v>
      </c>
      <c r="AG4" s="16">
        <f>IFERROR(VLOOKUP(LEFT(A4,3),'[1]200000521'!A:D,3,0),0)</f>
        <v>33</v>
      </c>
      <c r="AH4" s="16">
        <f>IFERROR(VLOOKUP(LEFT(A4,3),'[1]200000521'!A:D,4,0),0)</f>
        <v>2.99</v>
      </c>
      <c r="AI4" s="16">
        <v>200000739</v>
      </c>
      <c r="AJ4" s="16">
        <f>IFERROR(VLOOKUP(LEFT(A4,3),'[1]200000739'!A:D,3,0),0)</f>
        <v>5</v>
      </c>
      <c r="AK4" s="16">
        <f>IFERROR(VLOOKUP(LEFT(A4,3),'[1]200000739'!A:D,4,0),0)</f>
        <v>27.47</v>
      </c>
      <c r="AL4" s="16">
        <v>200000738</v>
      </c>
      <c r="AM4" s="16">
        <f>IFERROR(VLOOKUP(LEFT(A4,3),'[1]200000738'!A:D,3,0),0)</f>
        <v>7</v>
      </c>
      <c r="AN4" s="16">
        <f>IFERROR(VLOOKUP(LEFT(A4,3),'[1]200000738'!A:D,4,0),0)</f>
        <v>9.19</v>
      </c>
      <c r="AO4" s="16">
        <v>200000487</v>
      </c>
      <c r="AP4" s="16">
        <f>IFERROR(VLOOKUP(LEFT(A4,3),'[1]200000487'!A:D,3,0),0)</f>
        <v>5</v>
      </c>
      <c r="AQ4" s="16">
        <f>IFERROR(VLOOKUP(LEFT(A4,3),'[1]200000487'!A:D,4,0),0)</f>
        <v>15.26</v>
      </c>
      <c r="AR4" s="16">
        <v>200000489</v>
      </c>
      <c r="AS4" s="16">
        <f>IFERROR(VLOOKUP(LEFT(A4,3),'[1]200000489'!A:D,3,0),0)</f>
        <v>0</v>
      </c>
      <c r="AT4" s="16">
        <f>IFERROR(VLOOKUP(LEFT(A4,3),'[1]200000489'!A:D,4,0),0)</f>
        <v>0</v>
      </c>
      <c r="AU4" s="16">
        <v>200004482</v>
      </c>
      <c r="AV4" s="16">
        <f>IFERROR(VLOOKUP(LEFT(A4,3),'[1]200004482'!A:D,3,0),0)</f>
        <v>0</v>
      </c>
      <c r="AW4" s="16">
        <f>IFERROR(VLOOKUP(LEFT(A4,3),'[1]200004482'!A:D,4,0),0)</f>
        <v>0</v>
      </c>
      <c r="AX4" s="17"/>
      <c r="AY4" s="17"/>
      <c r="AZ4" s="17"/>
      <c r="BA4" s="17"/>
      <c r="BB4" s="17"/>
      <c r="BC4" s="17"/>
      <c r="BD4" s="17"/>
    </row>
    <row r="5" spans="1:56" hidden="1" x14ac:dyDescent="0.25">
      <c r="A5" s="7" t="s">
        <v>435</v>
      </c>
      <c r="B5" s="13">
        <v>200009093</v>
      </c>
      <c r="C5" s="14">
        <f>IFERROR(VLOOKUP(LEFT(A5,3),'[1]200009093'!A:D,3,0),0)</f>
        <v>0</v>
      </c>
      <c r="D5" s="15">
        <f>IFERROR(VLOOKUP(LEFT(A5,3),'[1]200009093'!A:D,4,0),0)</f>
        <v>0</v>
      </c>
      <c r="E5" s="13">
        <v>200008980</v>
      </c>
      <c r="F5" s="16">
        <f>IFERROR(VLOOKUP(LEFT(A5,3),'[1]200008980'!A:D,3,0),0)</f>
        <v>7</v>
      </c>
      <c r="G5" s="16">
        <f>IFERROR(VLOOKUP(LEFT(A5,3),'[1]200008980'!A:D,4,0),0)</f>
        <v>3.45</v>
      </c>
      <c r="H5" s="14">
        <v>200000216</v>
      </c>
      <c r="I5" s="14">
        <f>IFERROR(VLOOKUP(LEFT(A5,3),'[1]200000216'!A:D,3,0),0)</f>
        <v>13</v>
      </c>
      <c r="J5" s="15">
        <f>IFERROR(VLOOKUP(LEFT(A5,3),'[1]200000216'!A:D,4,0),0)</f>
        <v>1.6</v>
      </c>
      <c r="K5" s="13">
        <v>200008645</v>
      </c>
      <c r="L5" s="14">
        <f>IFERROR(VLOOKUP(LEFT(A5,3),'[1]200008645'!A:D,3,0),0)</f>
        <v>0</v>
      </c>
      <c r="M5" s="15">
        <f>IFERROR(VLOOKUP(LEFT(A5,3),'[1]200008645'!A:D,4,0),0)</f>
        <v>0</v>
      </c>
      <c r="N5" s="13">
        <v>200000149</v>
      </c>
      <c r="O5" s="16">
        <f>IFERROR(VLOOKUP(LEFT(A5,3),'[1]200000149'!A:D,3,0),0)</f>
        <v>9</v>
      </c>
      <c r="P5" s="16">
        <f>IFERROR(VLOOKUP(LEFT(A5,3),'[1]200000149'!A:D,4,0),0)</f>
        <v>0.68</v>
      </c>
      <c r="Q5" s="16">
        <v>200005224</v>
      </c>
      <c r="R5" s="16">
        <f>IFERROR(VLOOKUP(LEFT(A5,3),'[1]200005224'!A:D,3,0),0)</f>
        <v>2</v>
      </c>
      <c r="S5" s="16">
        <f>IFERROR(VLOOKUP(LEFT(A5,3),'[1]200005224'!A:D,4,0),0)</f>
        <v>5.19</v>
      </c>
      <c r="T5" s="16">
        <v>200009387</v>
      </c>
      <c r="U5" s="16">
        <f>IFERROR(VLOOKUP(LEFT(A5,3),'[1]200009387'!A:D,3,0),0)</f>
        <v>0</v>
      </c>
      <c r="V5" s="16">
        <f>IFERROR(VLOOKUP(LEFT(A5,3),'[1]200009387'!A:D,4,0),0)</f>
        <v>0</v>
      </c>
      <c r="W5" s="16">
        <v>200000329</v>
      </c>
      <c r="X5" s="16">
        <f>IFERROR(VLOOKUP(LEFT(A5,3),'[1]200000329'!A:D,3,0),0)</f>
        <v>15</v>
      </c>
      <c r="Y5" s="16">
        <f>IFERROR(VLOOKUP(LEFT(A5,3),'[1]200000329'!A:D,4,0),0)</f>
        <v>3.43</v>
      </c>
      <c r="Z5" s="16">
        <v>200002569</v>
      </c>
      <c r="AA5" s="16">
        <f>IFERROR(VLOOKUP(LEFT(A5,3),'[1]200002569'!A:D,3,0),0)</f>
        <v>0</v>
      </c>
      <c r="AB5" s="16">
        <f>IFERROR(VLOOKUP(LEFT(A5,3),'[1]200002569'!A:D,4,0),0)</f>
        <v>0</v>
      </c>
      <c r="AC5" s="16">
        <v>200000321</v>
      </c>
      <c r="AD5" s="16">
        <f>IFERROR(VLOOKUP(LEFT(A5,3),'[1]200000321'!A:D,3,0),0)</f>
        <v>0</v>
      </c>
      <c r="AE5" s="16">
        <f>IFERROR(VLOOKUP(LEFT(A5,3),'[1]200000321'!A:D,4,0),0)</f>
        <v>0</v>
      </c>
      <c r="AF5" s="16">
        <v>200000521</v>
      </c>
      <c r="AG5" s="16">
        <f>IFERROR(VLOOKUP(LEFT(A5,3),'[1]200000521'!A:D,3,0),0)</f>
        <v>4</v>
      </c>
      <c r="AH5" s="16">
        <f>IFERROR(VLOOKUP(LEFT(A5,3),'[1]200000521'!A:D,4,0),0)</f>
        <v>2.99</v>
      </c>
      <c r="AI5" s="16">
        <v>200000739</v>
      </c>
      <c r="AJ5" s="16">
        <f>IFERROR(VLOOKUP(LEFT(A5,3),'[1]200000739'!A:D,3,0),0)</f>
        <v>1</v>
      </c>
      <c r="AK5" s="16">
        <f>IFERROR(VLOOKUP(LEFT(A5,3),'[1]200000739'!A:D,4,0),0)</f>
        <v>27.47</v>
      </c>
      <c r="AL5" s="16">
        <v>200000738</v>
      </c>
      <c r="AM5" s="16">
        <f>IFERROR(VLOOKUP(LEFT(A5,3),'[1]200000738'!A:D,3,0),0)</f>
        <v>2</v>
      </c>
      <c r="AN5" s="16">
        <f>IFERROR(VLOOKUP(LEFT(A5,3),'[1]200000738'!A:D,4,0),0)</f>
        <v>9.19</v>
      </c>
      <c r="AO5" s="16">
        <v>200000487</v>
      </c>
      <c r="AP5" s="16">
        <f>IFERROR(VLOOKUP(LEFT(A5,3),'[1]200000487'!A:D,3,0),0)</f>
        <v>0</v>
      </c>
      <c r="AQ5" s="16">
        <f>IFERROR(VLOOKUP(LEFT(A5,3),'[1]200000487'!A:D,4,0),0)</f>
        <v>0</v>
      </c>
      <c r="AR5" s="16">
        <v>200000489</v>
      </c>
      <c r="AS5" s="16">
        <f>IFERROR(VLOOKUP(LEFT(A5,3),'[1]200000489'!A:D,3,0),0)</f>
        <v>0</v>
      </c>
      <c r="AT5" s="16">
        <f>IFERROR(VLOOKUP(LEFT(A5,3),'[1]200000489'!A:D,4,0),0)</f>
        <v>0</v>
      </c>
      <c r="AU5" s="16">
        <v>200004482</v>
      </c>
      <c r="AV5" s="16">
        <f>IFERROR(VLOOKUP(LEFT(A5,3),'[1]200004482'!A:D,3,0),0)</f>
        <v>0</v>
      </c>
      <c r="AW5" s="16">
        <f>IFERROR(VLOOKUP(LEFT(A5,3),'[1]200004482'!A:D,4,0),0)</f>
        <v>0</v>
      </c>
      <c r="AX5" s="17"/>
      <c r="AY5" s="17"/>
      <c r="AZ5" s="17"/>
      <c r="BA5" s="17"/>
      <c r="BB5" s="17"/>
      <c r="BC5" s="17"/>
      <c r="BD5" s="17"/>
    </row>
    <row r="6" spans="1:56" hidden="1" x14ac:dyDescent="0.25">
      <c r="A6" s="7" t="s">
        <v>436</v>
      </c>
      <c r="B6" s="13">
        <v>200009093</v>
      </c>
      <c r="C6" s="14">
        <f>IFERROR(VLOOKUP(LEFT(A6,3),'[1]200009093'!A:D,3,0),0)</f>
        <v>0</v>
      </c>
      <c r="D6" s="15">
        <f>IFERROR(VLOOKUP(LEFT(A6,3),'[1]200009093'!A:D,4,0),0)</f>
        <v>0</v>
      </c>
      <c r="E6" s="13">
        <v>200008980</v>
      </c>
      <c r="F6" s="16">
        <f>IFERROR(VLOOKUP(LEFT(A6,3),'[1]200008980'!A:D,3,0),0)</f>
        <v>6</v>
      </c>
      <c r="G6" s="16">
        <f>IFERROR(VLOOKUP(LEFT(A6,3),'[1]200008980'!A:D,4,0),0)</f>
        <v>3.45</v>
      </c>
      <c r="H6" s="14">
        <v>200000216</v>
      </c>
      <c r="I6" s="14">
        <f>IFERROR(VLOOKUP(LEFT(A6,3),'[1]200000216'!A:D,3,0),0)</f>
        <v>6</v>
      </c>
      <c r="J6" s="15">
        <f>IFERROR(VLOOKUP(LEFT(A6,3),'[1]200000216'!A:D,4,0),0)</f>
        <v>1.6</v>
      </c>
      <c r="K6" s="13">
        <v>200008645</v>
      </c>
      <c r="L6" s="14">
        <f>IFERROR(VLOOKUP(LEFT(A6,3),'[1]200008645'!A:D,3,0),0)</f>
        <v>0</v>
      </c>
      <c r="M6" s="15">
        <f>IFERROR(VLOOKUP(LEFT(A6,3),'[1]200008645'!A:D,4,0),0)</f>
        <v>0</v>
      </c>
      <c r="N6" s="13">
        <v>200000149</v>
      </c>
      <c r="O6" s="16">
        <f>IFERROR(VLOOKUP(LEFT(A6,3),'[1]200000149'!A:D,3,0),0)</f>
        <v>0</v>
      </c>
      <c r="P6" s="16">
        <f>IFERROR(VLOOKUP(LEFT(A6,3),'[1]200000149'!A:D,4,0),0)</f>
        <v>0</v>
      </c>
      <c r="Q6" s="16">
        <v>200005224</v>
      </c>
      <c r="R6" s="16">
        <f>IFERROR(VLOOKUP(LEFT(A6,3),'[1]200005224'!A:D,3,0),0)</f>
        <v>0</v>
      </c>
      <c r="S6" s="16">
        <f>IFERROR(VLOOKUP(LEFT(A6,3),'[1]200005224'!A:D,4,0),0)</f>
        <v>0</v>
      </c>
      <c r="T6" s="16">
        <v>200009387</v>
      </c>
      <c r="U6" s="16">
        <f>IFERROR(VLOOKUP(LEFT(A6,3),'[1]200009387'!A:D,3,0),0)</f>
        <v>1</v>
      </c>
      <c r="V6" s="16">
        <f>IFERROR(VLOOKUP(LEFT(A6,3),'[1]200009387'!A:D,4,0),0)</f>
        <v>8.2100000000000009</v>
      </c>
      <c r="W6" s="16">
        <v>200000329</v>
      </c>
      <c r="X6" s="16">
        <f>IFERROR(VLOOKUP(LEFT(A6,3),'[1]200000329'!A:D,3,0),0)</f>
        <v>0</v>
      </c>
      <c r="Y6" s="16">
        <f>IFERROR(VLOOKUP(LEFT(A6,3),'[1]200000329'!A:D,4,0),0)</f>
        <v>0</v>
      </c>
      <c r="Z6" s="16">
        <v>200002569</v>
      </c>
      <c r="AA6" s="16">
        <f>IFERROR(VLOOKUP(LEFT(A6,3),'[1]200002569'!A:D,3,0),0)</f>
        <v>0</v>
      </c>
      <c r="AB6" s="16">
        <f>IFERROR(VLOOKUP(LEFT(A6,3),'[1]200002569'!A:D,4,0),0)</f>
        <v>0</v>
      </c>
      <c r="AC6" s="16">
        <v>200000321</v>
      </c>
      <c r="AD6" s="16">
        <f>IFERROR(VLOOKUP(LEFT(A6,3),'[1]200000321'!A:D,3,0),0)</f>
        <v>0</v>
      </c>
      <c r="AE6" s="16">
        <f>IFERROR(VLOOKUP(LEFT(A6,3),'[1]200000321'!A:D,4,0),0)</f>
        <v>0</v>
      </c>
      <c r="AF6" s="16">
        <v>200000521</v>
      </c>
      <c r="AG6" s="16">
        <f>IFERROR(VLOOKUP(LEFT(A6,3),'[1]200000521'!A:D,3,0),0)</f>
        <v>0</v>
      </c>
      <c r="AH6" s="16">
        <f>IFERROR(VLOOKUP(LEFT(A6,3),'[1]200000521'!A:D,4,0),0)</f>
        <v>0</v>
      </c>
      <c r="AI6" s="16">
        <v>200000739</v>
      </c>
      <c r="AJ6" s="16">
        <f>IFERROR(VLOOKUP(LEFT(A6,3),'[1]200000739'!A:D,3,0),0)</f>
        <v>0</v>
      </c>
      <c r="AK6" s="16">
        <f>IFERROR(VLOOKUP(LEFT(A6,3),'[1]200000739'!A:D,4,0),0)</f>
        <v>0</v>
      </c>
      <c r="AL6" s="16">
        <v>200000738</v>
      </c>
      <c r="AM6" s="16">
        <f>IFERROR(VLOOKUP(LEFT(A6,3),'[1]200000738'!A:D,3,0),0)</f>
        <v>0</v>
      </c>
      <c r="AN6" s="16">
        <f>IFERROR(VLOOKUP(LEFT(A6,3),'[1]200000738'!A:D,4,0),0)</f>
        <v>0</v>
      </c>
      <c r="AO6" s="16">
        <v>200000487</v>
      </c>
      <c r="AP6" s="16">
        <f>IFERROR(VLOOKUP(LEFT(A6,3),'[1]200000487'!A:D,3,0),0)</f>
        <v>0</v>
      </c>
      <c r="AQ6" s="16">
        <f>IFERROR(VLOOKUP(LEFT(A6,3),'[1]200000487'!A:D,4,0),0)</f>
        <v>0</v>
      </c>
      <c r="AR6" s="16">
        <v>200000489</v>
      </c>
      <c r="AS6" s="16">
        <f>IFERROR(VLOOKUP(LEFT(A6,3),'[1]200000489'!A:D,3,0),0)</f>
        <v>0</v>
      </c>
      <c r="AT6" s="16">
        <f>IFERROR(VLOOKUP(LEFT(A6,3),'[1]200000489'!A:D,4,0),0)</f>
        <v>0</v>
      </c>
      <c r="AU6" s="16">
        <v>200004482</v>
      </c>
      <c r="AV6" s="16">
        <f>IFERROR(VLOOKUP(LEFT(A6,3),'[1]200004482'!A:D,3,0),0)</f>
        <v>0</v>
      </c>
      <c r="AW6" s="16">
        <f>IFERROR(VLOOKUP(LEFT(A6,3),'[1]200004482'!A:D,4,0),0)</f>
        <v>0</v>
      </c>
      <c r="AX6" s="17"/>
      <c r="AY6" s="17"/>
      <c r="AZ6" s="17"/>
      <c r="BA6" s="17"/>
      <c r="BB6" s="17"/>
      <c r="BC6" s="17"/>
      <c r="BD6" s="17"/>
    </row>
    <row r="7" spans="1:56" hidden="1" x14ac:dyDescent="0.25">
      <c r="A7" s="7" t="s">
        <v>437</v>
      </c>
      <c r="B7" s="13">
        <v>200009093</v>
      </c>
      <c r="C7" s="14">
        <f>IFERROR(VLOOKUP(LEFT(A7,3),'[1]200009093'!A:D,3,0),0)</f>
        <v>0</v>
      </c>
      <c r="D7" s="15">
        <f>IFERROR(VLOOKUP(LEFT(A7,3),'[1]200009093'!A:D,4,0),0)</f>
        <v>0</v>
      </c>
      <c r="E7" s="13">
        <v>200008980</v>
      </c>
      <c r="F7" s="16">
        <f>IFERROR(VLOOKUP(LEFT(A7,3),'[1]200008980'!A:D,3,0),0)</f>
        <v>14</v>
      </c>
      <c r="G7" s="16">
        <f>IFERROR(VLOOKUP(LEFT(A7,3),'[1]200008980'!A:D,4,0),0)</f>
        <v>3.45</v>
      </c>
      <c r="H7" s="14">
        <v>200000216</v>
      </c>
      <c r="I7" s="14">
        <f>IFERROR(VLOOKUP(LEFT(A7,3),'[1]200000216'!A:D,3,0),0)</f>
        <v>23</v>
      </c>
      <c r="J7" s="15">
        <f>IFERROR(VLOOKUP(LEFT(A7,3),'[1]200000216'!A:D,4,0),0)</f>
        <v>1.6</v>
      </c>
      <c r="K7" s="13">
        <v>200008645</v>
      </c>
      <c r="L7" s="14">
        <f>IFERROR(VLOOKUP(LEFT(A7,3),'[1]200008645'!A:D,3,0),0)</f>
        <v>7</v>
      </c>
      <c r="M7" s="15">
        <f>IFERROR(VLOOKUP(LEFT(A7,3),'[1]200008645'!A:D,4,0),0)</f>
        <v>15.7</v>
      </c>
      <c r="N7" s="13">
        <v>200000149</v>
      </c>
      <c r="O7" s="16">
        <f>IFERROR(VLOOKUP(LEFT(A7,3),'[1]200000149'!A:D,3,0),0)</f>
        <v>9</v>
      </c>
      <c r="P7" s="16">
        <f>IFERROR(VLOOKUP(LEFT(A7,3),'[1]200000149'!A:D,4,0),0)</f>
        <v>0.68</v>
      </c>
      <c r="Q7" s="16">
        <v>200005224</v>
      </c>
      <c r="R7" s="16">
        <f>IFERROR(VLOOKUP(LEFT(A7,3),'[1]200005224'!A:D,3,0),0)</f>
        <v>0</v>
      </c>
      <c r="S7" s="16">
        <f>IFERROR(VLOOKUP(LEFT(A7,3),'[1]200005224'!A:D,4,0),0)</f>
        <v>0</v>
      </c>
      <c r="T7" s="16">
        <v>200009387</v>
      </c>
      <c r="U7" s="16">
        <f>IFERROR(VLOOKUP(LEFT(A7,3),'[1]200009387'!A:D,3,0),0)</f>
        <v>0</v>
      </c>
      <c r="V7" s="16">
        <f>IFERROR(VLOOKUP(LEFT(A7,3),'[1]200009387'!A:D,4,0),0)</f>
        <v>0</v>
      </c>
      <c r="W7" s="16">
        <v>200000329</v>
      </c>
      <c r="X7" s="16">
        <f>IFERROR(VLOOKUP(LEFT(A7,3),'[1]200000329'!A:D,3,0),0)</f>
        <v>20</v>
      </c>
      <c r="Y7" s="16">
        <f>IFERROR(VLOOKUP(LEFT(A7,3),'[1]200000329'!A:D,4,0),0)</f>
        <v>3.43</v>
      </c>
      <c r="Z7" s="16">
        <v>200002569</v>
      </c>
      <c r="AA7" s="16">
        <f>IFERROR(VLOOKUP(LEFT(A7,3),'[1]200002569'!A:D,3,0),0)</f>
        <v>0</v>
      </c>
      <c r="AB7" s="16">
        <f>IFERROR(VLOOKUP(LEFT(A7,3),'[1]200002569'!A:D,4,0),0)</f>
        <v>0</v>
      </c>
      <c r="AC7" s="16">
        <v>200000321</v>
      </c>
      <c r="AD7" s="16">
        <f>IFERROR(VLOOKUP(LEFT(A7,3),'[1]200000321'!A:D,3,0),0)</f>
        <v>0</v>
      </c>
      <c r="AE7" s="16">
        <f>IFERROR(VLOOKUP(LEFT(A7,3),'[1]200000321'!A:D,4,0),0)</f>
        <v>0</v>
      </c>
      <c r="AF7" s="16">
        <v>200000521</v>
      </c>
      <c r="AG7" s="16">
        <f>IFERROR(VLOOKUP(LEFT(A7,3),'[1]200000521'!A:D,3,0),0)</f>
        <v>4</v>
      </c>
      <c r="AH7" s="16">
        <f>IFERROR(VLOOKUP(LEFT(A7,3),'[1]200000521'!A:D,4,0),0)</f>
        <v>2.99</v>
      </c>
      <c r="AI7" s="16">
        <v>200000739</v>
      </c>
      <c r="AJ7" s="16">
        <f>IFERROR(VLOOKUP(LEFT(A7,3),'[1]200000739'!A:D,3,0),0)</f>
        <v>0</v>
      </c>
      <c r="AK7" s="16">
        <f>IFERROR(VLOOKUP(LEFT(A7,3),'[1]200000739'!A:D,4,0),0)</f>
        <v>0</v>
      </c>
      <c r="AL7" s="16">
        <v>200000738</v>
      </c>
      <c r="AM7" s="16">
        <f>IFERROR(VLOOKUP(LEFT(A7,3),'[1]200000738'!A:D,3,0),0)</f>
        <v>2</v>
      </c>
      <c r="AN7" s="16">
        <f>IFERROR(VLOOKUP(LEFT(A7,3),'[1]200000738'!A:D,4,0),0)</f>
        <v>9.19</v>
      </c>
      <c r="AO7" s="16">
        <v>200000487</v>
      </c>
      <c r="AP7" s="16">
        <f>IFERROR(VLOOKUP(LEFT(A7,3),'[1]200000487'!A:D,3,0),0)</f>
        <v>1</v>
      </c>
      <c r="AQ7" s="16">
        <f>IFERROR(VLOOKUP(LEFT(A7,3),'[1]200000487'!A:D,4,0),0)</f>
        <v>15.26</v>
      </c>
      <c r="AR7" s="16">
        <v>200000489</v>
      </c>
      <c r="AS7" s="16">
        <f>IFERROR(VLOOKUP(LEFT(A7,3),'[1]200000489'!A:D,3,0),0)</f>
        <v>0</v>
      </c>
      <c r="AT7" s="16">
        <f>IFERROR(VLOOKUP(LEFT(A7,3),'[1]200000489'!A:D,4,0),0)</f>
        <v>0</v>
      </c>
      <c r="AU7" s="16">
        <v>200004482</v>
      </c>
      <c r="AV7" s="16">
        <f>IFERROR(VLOOKUP(LEFT(A7,3),'[1]200004482'!A:D,3,0),0)</f>
        <v>0</v>
      </c>
      <c r="AW7" s="16">
        <f>IFERROR(VLOOKUP(LEFT(A7,3),'[1]200004482'!A:D,4,0),0)</f>
        <v>0</v>
      </c>
      <c r="AX7" s="17"/>
      <c r="AY7" s="17"/>
      <c r="AZ7" s="17"/>
      <c r="BA7" s="17"/>
      <c r="BB7" s="17"/>
      <c r="BC7" s="17"/>
      <c r="BD7" s="17"/>
    </row>
    <row r="8" spans="1:56" hidden="1" x14ac:dyDescent="0.25">
      <c r="A8" s="7" t="s">
        <v>438</v>
      </c>
      <c r="B8" s="13">
        <v>200009093</v>
      </c>
      <c r="C8" s="14">
        <f>IFERROR(VLOOKUP(LEFT(A8,3),'[1]200009093'!A:D,3,0),0)</f>
        <v>2</v>
      </c>
      <c r="D8" s="15">
        <f>IFERROR(VLOOKUP(LEFT(A8,3),'[1]200009093'!A:D,4,0),0)</f>
        <v>5.59</v>
      </c>
      <c r="E8" s="13">
        <v>200008980</v>
      </c>
      <c r="F8" s="16">
        <f>IFERROR(VLOOKUP(LEFT(A8,3),'[1]200008980'!A:D,3,0),0)</f>
        <v>6</v>
      </c>
      <c r="G8" s="16">
        <f>IFERROR(VLOOKUP(LEFT(A8,3),'[1]200008980'!A:D,4,0),0)</f>
        <v>3.45</v>
      </c>
      <c r="H8" s="14">
        <v>200000216</v>
      </c>
      <c r="I8" s="14">
        <f>IFERROR(VLOOKUP(LEFT(A8,3),'[1]200000216'!A:D,3,0),0)</f>
        <v>2</v>
      </c>
      <c r="J8" s="15">
        <f>IFERROR(VLOOKUP(LEFT(A8,3),'[1]200000216'!A:D,4,0),0)</f>
        <v>1.6</v>
      </c>
      <c r="K8" s="13">
        <v>200008645</v>
      </c>
      <c r="L8" s="14">
        <f>IFERROR(VLOOKUP(LEFT(A8,3),'[1]200008645'!A:D,3,0),0)</f>
        <v>1</v>
      </c>
      <c r="M8" s="15">
        <f>IFERROR(VLOOKUP(LEFT(A8,3),'[1]200008645'!A:D,4,0),0)</f>
        <v>15.7</v>
      </c>
      <c r="N8" s="13">
        <v>200000149</v>
      </c>
      <c r="O8" s="16">
        <f>IFERROR(VLOOKUP(LEFT(A8,3),'[1]200000149'!A:D,3,0),0)</f>
        <v>5</v>
      </c>
      <c r="P8" s="16">
        <f>IFERROR(VLOOKUP(LEFT(A8,3),'[1]200000149'!A:D,4,0),0)</f>
        <v>0.68</v>
      </c>
      <c r="Q8" s="16">
        <v>200005224</v>
      </c>
      <c r="R8" s="16">
        <f>IFERROR(VLOOKUP(LEFT(A8,3),'[1]200005224'!A:D,3,0),0)</f>
        <v>1</v>
      </c>
      <c r="S8" s="16">
        <f>IFERROR(VLOOKUP(LEFT(A8,3),'[1]200005224'!A:D,4,0),0)</f>
        <v>5.19</v>
      </c>
      <c r="T8" s="16">
        <v>200009387</v>
      </c>
      <c r="U8" s="16">
        <f>IFERROR(VLOOKUP(LEFT(A8,3),'[1]200009387'!A:D,3,0),0)</f>
        <v>2</v>
      </c>
      <c r="V8" s="16">
        <f>IFERROR(VLOOKUP(LEFT(A8,3),'[1]200009387'!A:D,4,0),0)</f>
        <v>8.2100000000000009</v>
      </c>
      <c r="W8" s="16">
        <v>200000329</v>
      </c>
      <c r="X8" s="16">
        <f>IFERROR(VLOOKUP(LEFT(A8,3),'[1]200000329'!A:D,3,0),0)</f>
        <v>3</v>
      </c>
      <c r="Y8" s="16">
        <f>IFERROR(VLOOKUP(LEFT(A8,3),'[1]200000329'!A:D,4,0),0)</f>
        <v>3.43</v>
      </c>
      <c r="Z8" s="16">
        <v>200002569</v>
      </c>
      <c r="AA8" s="16">
        <f>IFERROR(VLOOKUP(LEFT(A8,3),'[1]200002569'!A:D,3,0),0)</f>
        <v>0</v>
      </c>
      <c r="AB8" s="16">
        <f>IFERROR(VLOOKUP(LEFT(A8,3),'[1]200002569'!A:D,4,0),0)</f>
        <v>0</v>
      </c>
      <c r="AC8" s="16">
        <v>200000321</v>
      </c>
      <c r="AD8" s="16">
        <f>IFERROR(VLOOKUP(LEFT(A8,3),'[1]200000321'!A:D,3,0),0)</f>
        <v>2</v>
      </c>
      <c r="AE8" s="16">
        <f>IFERROR(VLOOKUP(LEFT(A8,3),'[1]200000321'!A:D,4,0),0)</f>
        <v>12.95</v>
      </c>
      <c r="AF8" s="16">
        <v>200000521</v>
      </c>
      <c r="AG8" s="16">
        <f>IFERROR(VLOOKUP(LEFT(A8,3),'[1]200000521'!A:D,3,0),0)</f>
        <v>3</v>
      </c>
      <c r="AH8" s="16">
        <f>IFERROR(VLOOKUP(LEFT(A8,3),'[1]200000521'!A:D,4,0),0)</f>
        <v>2.99</v>
      </c>
      <c r="AI8" s="16">
        <v>200000739</v>
      </c>
      <c r="AJ8" s="16">
        <f>IFERROR(VLOOKUP(LEFT(A8,3),'[1]200000739'!A:D,3,0),0)</f>
        <v>1</v>
      </c>
      <c r="AK8" s="16">
        <f>IFERROR(VLOOKUP(LEFT(A8,3),'[1]200000739'!A:D,4,0),0)</f>
        <v>27.47</v>
      </c>
      <c r="AL8" s="16">
        <v>200000738</v>
      </c>
      <c r="AM8" s="16">
        <f>IFERROR(VLOOKUP(LEFT(A8,3),'[1]200000738'!A:D,3,0),0)</f>
        <v>2</v>
      </c>
      <c r="AN8" s="16">
        <f>IFERROR(VLOOKUP(LEFT(A8,3),'[1]200000738'!A:D,4,0),0)</f>
        <v>9.19</v>
      </c>
      <c r="AO8" s="16">
        <v>200000487</v>
      </c>
      <c r="AP8" s="16">
        <f>IFERROR(VLOOKUP(LEFT(A8,3),'[1]200000487'!A:D,3,0),0)</f>
        <v>0</v>
      </c>
      <c r="AQ8" s="16">
        <f>IFERROR(VLOOKUP(LEFT(A8,3),'[1]200000487'!A:D,4,0),0)</f>
        <v>0</v>
      </c>
      <c r="AR8" s="16">
        <v>200000489</v>
      </c>
      <c r="AS8" s="16">
        <f>IFERROR(VLOOKUP(LEFT(A8,3),'[1]200000489'!A:D,3,0),0)</f>
        <v>1</v>
      </c>
      <c r="AT8" s="16">
        <f>IFERROR(VLOOKUP(LEFT(A8,3),'[1]200000489'!A:D,4,0),0)</f>
        <v>5.8</v>
      </c>
      <c r="AU8" s="16">
        <v>200004482</v>
      </c>
      <c r="AV8" s="16">
        <f>IFERROR(VLOOKUP(LEFT(A8,3),'[1]200004482'!A:D,3,0),0)</f>
        <v>3</v>
      </c>
      <c r="AW8" s="16">
        <f>IFERROR(VLOOKUP(LEFT(A8,3),'[1]200004482'!A:D,4,0),0)</f>
        <v>5.69</v>
      </c>
      <c r="AX8" s="17"/>
      <c r="AY8" s="17"/>
      <c r="AZ8" s="17"/>
      <c r="BA8" s="17"/>
      <c r="BB8" s="17"/>
      <c r="BC8" s="17"/>
      <c r="BD8" s="17"/>
    </row>
    <row r="9" spans="1:56" hidden="1" x14ac:dyDescent="0.25">
      <c r="A9" s="7" t="s">
        <v>439</v>
      </c>
      <c r="B9" s="13">
        <v>200009093</v>
      </c>
      <c r="C9" s="14">
        <f>IFERROR(VLOOKUP(LEFT(A9,3),'[1]200009093'!A:D,3,0),0)</f>
        <v>0</v>
      </c>
      <c r="D9" s="15">
        <f>IFERROR(VLOOKUP(LEFT(A9,3),'[1]200009093'!A:D,4,0),0)</f>
        <v>0</v>
      </c>
      <c r="E9" s="13">
        <v>200008980</v>
      </c>
      <c r="F9" s="16">
        <f>IFERROR(VLOOKUP(LEFT(A9,3),'[1]200008980'!A:D,3,0),0)</f>
        <v>7</v>
      </c>
      <c r="G9" s="16">
        <f>IFERROR(VLOOKUP(LEFT(A9,3),'[1]200008980'!A:D,4,0),0)</f>
        <v>3.45</v>
      </c>
      <c r="H9" s="14">
        <v>200000216</v>
      </c>
      <c r="I9" s="14">
        <f>IFERROR(VLOOKUP(LEFT(A9,3),'[1]200000216'!A:D,3,0),0)</f>
        <v>10</v>
      </c>
      <c r="J9" s="15">
        <f>IFERROR(VLOOKUP(LEFT(A9,3),'[1]200000216'!A:D,4,0),0)</f>
        <v>1.6</v>
      </c>
      <c r="K9" s="13">
        <v>200008645</v>
      </c>
      <c r="L9" s="14">
        <f>IFERROR(VLOOKUP(LEFT(A9,3),'[1]200008645'!A:D,3,0),0)</f>
        <v>3</v>
      </c>
      <c r="M9" s="15">
        <f>IFERROR(VLOOKUP(LEFT(A9,3),'[1]200008645'!A:D,4,0),0)</f>
        <v>15.7</v>
      </c>
      <c r="N9" s="13">
        <v>200000149</v>
      </c>
      <c r="O9" s="16">
        <f>IFERROR(VLOOKUP(LEFT(A9,3),'[1]200000149'!A:D,3,0),0)</f>
        <v>3</v>
      </c>
      <c r="P9" s="16">
        <f>IFERROR(VLOOKUP(LEFT(A9,3),'[1]200000149'!A:D,4,0),0)</f>
        <v>0.68</v>
      </c>
      <c r="Q9" s="16">
        <v>200005224</v>
      </c>
      <c r="R9" s="16">
        <f>IFERROR(VLOOKUP(LEFT(A9,3),'[1]200005224'!A:D,3,0),0)</f>
        <v>4</v>
      </c>
      <c r="S9" s="16">
        <f>IFERROR(VLOOKUP(LEFT(A9,3),'[1]200005224'!A:D,4,0),0)</f>
        <v>5.19</v>
      </c>
      <c r="T9" s="16">
        <v>200009387</v>
      </c>
      <c r="U9" s="16">
        <f>IFERROR(VLOOKUP(LEFT(A9,3),'[1]200009387'!A:D,3,0),0)</f>
        <v>0</v>
      </c>
      <c r="V9" s="16">
        <f>IFERROR(VLOOKUP(LEFT(A9,3),'[1]200009387'!A:D,4,0),0)</f>
        <v>0</v>
      </c>
      <c r="W9" s="16">
        <v>200000329</v>
      </c>
      <c r="X9" s="16">
        <f>IFERROR(VLOOKUP(LEFT(A9,3),'[1]200000329'!A:D,3,0),0)</f>
        <v>3</v>
      </c>
      <c r="Y9" s="16">
        <f>IFERROR(VLOOKUP(LEFT(A9,3),'[1]200000329'!A:D,4,0),0)</f>
        <v>3.43</v>
      </c>
      <c r="Z9" s="16">
        <v>200002569</v>
      </c>
      <c r="AA9" s="16">
        <f>IFERROR(VLOOKUP(LEFT(A9,3),'[1]200002569'!A:D,3,0),0)</f>
        <v>0</v>
      </c>
      <c r="AB9" s="16">
        <f>IFERROR(VLOOKUP(LEFT(A9,3),'[1]200002569'!A:D,4,0),0)</f>
        <v>0</v>
      </c>
      <c r="AC9" s="16">
        <v>200000321</v>
      </c>
      <c r="AD9" s="16">
        <f>IFERROR(VLOOKUP(LEFT(A9,3),'[1]200000321'!A:D,3,0),0)</f>
        <v>0</v>
      </c>
      <c r="AE9" s="16">
        <f>IFERROR(VLOOKUP(LEFT(A9,3),'[1]200000321'!A:D,4,0),0)</f>
        <v>0</v>
      </c>
      <c r="AF9" s="16">
        <v>200000521</v>
      </c>
      <c r="AG9" s="16">
        <f>IFERROR(VLOOKUP(LEFT(A9,3),'[1]200000521'!A:D,3,0),0)</f>
        <v>6</v>
      </c>
      <c r="AH9" s="16">
        <f>IFERROR(VLOOKUP(LEFT(A9,3),'[1]200000521'!A:D,4,0),0)</f>
        <v>2.99</v>
      </c>
      <c r="AI9" s="16">
        <v>200000739</v>
      </c>
      <c r="AJ9" s="16">
        <f>IFERROR(VLOOKUP(LEFT(A9,3),'[1]200000739'!A:D,3,0),0)</f>
        <v>0</v>
      </c>
      <c r="AK9" s="16">
        <f>IFERROR(VLOOKUP(LEFT(A9,3),'[1]200000739'!A:D,4,0),0)</f>
        <v>0</v>
      </c>
      <c r="AL9" s="16">
        <v>200000738</v>
      </c>
      <c r="AM9" s="16">
        <f>IFERROR(VLOOKUP(LEFT(A9,3),'[1]200000738'!A:D,3,0),0)</f>
        <v>0</v>
      </c>
      <c r="AN9" s="16">
        <f>IFERROR(VLOOKUP(LEFT(A9,3),'[1]200000738'!A:D,4,0),0)</f>
        <v>0</v>
      </c>
      <c r="AO9" s="16">
        <v>200000487</v>
      </c>
      <c r="AP9" s="16">
        <f>IFERROR(VLOOKUP(LEFT(A9,3),'[1]200000487'!A:D,3,0),0)</f>
        <v>2</v>
      </c>
      <c r="AQ9" s="16">
        <f>IFERROR(VLOOKUP(LEFT(A9,3),'[1]200000487'!A:D,4,0),0)</f>
        <v>15.26</v>
      </c>
      <c r="AR9" s="16">
        <v>200000489</v>
      </c>
      <c r="AS9" s="16">
        <f>IFERROR(VLOOKUP(LEFT(A9,3),'[1]200000489'!A:D,3,0),0)</f>
        <v>0</v>
      </c>
      <c r="AT9" s="16">
        <f>IFERROR(VLOOKUP(LEFT(A9,3),'[1]200000489'!A:D,4,0),0)</f>
        <v>0</v>
      </c>
      <c r="AU9" s="16">
        <v>200004482</v>
      </c>
      <c r="AV9" s="16">
        <f>IFERROR(VLOOKUP(LEFT(A9,3),'[1]200004482'!A:D,3,0),0)</f>
        <v>0</v>
      </c>
      <c r="AW9" s="16">
        <f>IFERROR(VLOOKUP(LEFT(A9,3),'[1]200004482'!A:D,4,0),0)</f>
        <v>0</v>
      </c>
      <c r="AX9" s="17"/>
      <c r="AY9" s="17"/>
      <c r="AZ9" s="17"/>
      <c r="BA9" s="17"/>
      <c r="BB9" s="17"/>
      <c r="BC9" s="17"/>
      <c r="BD9" s="17"/>
    </row>
    <row r="10" spans="1:56" hidden="1" x14ac:dyDescent="0.25">
      <c r="A10" s="7" t="s">
        <v>440</v>
      </c>
      <c r="B10" s="13">
        <v>200009093</v>
      </c>
      <c r="C10" s="14">
        <f>IFERROR(VLOOKUP(LEFT(A10,3),'[1]200009093'!A:D,3,0),0)</f>
        <v>0</v>
      </c>
      <c r="D10" s="15">
        <f>IFERROR(VLOOKUP(LEFT(A10,3),'[1]200009093'!A:D,4,0),0)</f>
        <v>0</v>
      </c>
      <c r="E10" s="13">
        <v>200008980</v>
      </c>
      <c r="F10" s="16">
        <f>IFERROR(VLOOKUP(LEFT(A10,3),'[1]200008980'!A:D,3,0),0)</f>
        <v>4</v>
      </c>
      <c r="G10" s="16">
        <f>IFERROR(VLOOKUP(LEFT(A10,3),'[1]200008980'!A:D,4,0),0)</f>
        <v>3.45</v>
      </c>
      <c r="H10" s="14">
        <v>200000216</v>
      </c>
      <c r="I10" s="14">
        <f>IFERROR(VLOOKUP(LEFT(A10,3),'[1]200000216'!A:D,3,0),0)</f>
        <v>4</v>
      </c>
      <c r="J10" s="15">
        <f>IFERROR(VLOOKUP(LEFT(A10,3),'[1]200000216'!A:D,4,0),0)</f>
        <v>1.6</v>
      </c>
      <c r="K10" s="13">
        <v>200008645</v>
      </c>
      <c r="L10" s="14">
        <f>IFERROR(VLOOKUP(LEFT(A10,3),'[1]200008645'!A:D,3,0),0)</f>
        <v>0</v>
      </c>
      <c r="M10" s="15">
        <f>IFERROR(VLOOKUP(LEFT(A10,3),'[1]200008645'!A:D,4,0),0)</f>
        <v>0</v>
      </c>
      <c r="N10" s="13">
        <v>200000149</v>
      </c>
      <c r="O10" s="16">
        <f>IFERROR(VLOOKUP(LEFT(A10,3),'[1]200000149'!A:D,3,0),0)</f>
        <v>0</v>
      </c>
      <c r="P10" s="16">
        <f>IFERROR(VLOOKUP(LEFT(A10,3),'[1]200000149'!A:D,4,0),0)</f>
        <v>0</v>
      </c>
      <c r="Q10" s="16">
        <v>200005224</v>
      </c>
      <c r="R10" s="16">
        <f>IFERROR(VLOOKUP(LEFT(A10,3),'[1]200005224'!A:D,3,0),0)</f>
        <v>0</v>
      </c>
      <c r="S10" s="16">
        <f>IFERROR(VLOOKUP(LEFT(A10,3),'[1]200005224'!A:D,4,0),0)</f>
        <v>0</v>
      </c>
      <c r="T10" s="16">
        <v>200009387</v>
      </c>
      <c r="U10" s="16">
        <f>IFERROR(VLOOKUP(LEFT(A10,3),'[1]200009387'!A:D,3,0),0)</f>
        <v>0</v>
      </c>
      <c r="V10" s="16">
        <f>IFERROR(VLOOKUP(LEFT(A10,3),'[1]200009387'!A:D,4,0),0)</f>
        <v>0</v>
      </c>
      <c r="W10" s="16">
        <v>200000329</v>
      </c>
      <c r="X10" s="16">
        <f>IFERROR(VLOOKUP(LEFT(A10,3),'[1]200000329'!A:D,3,0),0)</f>
        <v>1</v>
      </c>
      <c r="Y10" s="16">
        <f>IFERROR(VLOOKUP(LEFT(A10,3),'[1]200000329'!A:D,4,0),0)</f>
        <v>3.43</v>
      </c>
      <c r="Z10" s="16">
        <v>200002569</v>
      </c>
      <c r="AA10" s="16">
        <f>IFERROR(VLOOKUP(LEFT(A10,3),'[1]200002569'!A:D,3,0),0)</f>
        <v>1</v>
      </c>
      <c r="AB10" s="16">
        <f>IFERROR(VLOOKUP(LEFT(A10,3),'[1]200002569'!A:D,4,0),0)</f>
        <v>7.92</v>
      </c>
      <c r="AC10" s="16">
        <v>200000321</v>
      </c>
      <c r="AD10" s="16">
        <f>IFERROR(VLOOKUP(LEFT(A10,3),'[1]200000321'!A:D,3,0),0)</f>
        <v>0</v>
      </c>
      <c r="AE10" s="16">
        <f>IFERROR(VLOOKUP(LEFT(A10,3),'[1]200000321'!A:D,4,0),0)</f>
        <v>0</v>
      </c>
      <c r="AF10" s="16">
        <v>200000521</v>
      </c>
      <c r="AG10" s="16">
        <f>IFERROR(VLOOKUP(LEFT(A10,3),'[1]200000521'!A:D,3,0),0)</f>
        <v>0</v>
      </c>
      <c r="AH10" s="16">
        <f>IFERROR(VLOOKUP(LEFT(A10,3),'[1]200000521'!A:D,4,0),0)</f>
        <v>0</v>
      </c>
      <c r="AI10" s="16">
        <v>200000739</v>
      </c>
      <c r="AJ10" s="16">
        <f>IFERROR(VLOOKUP(LEFT(A10,3),'[1]200000739'!A:D,3,0),0)</f>
        <v>1</v>
      </c>
      <c r="AK10" s="16">
        <f>IFERROR(VLOOKUP(LEFT(A10,3),'[1]200000739'!A:D,4,0),0)</f>
        <v>27.47</v>
      </c>
      <c r="AL10" s="16">
        <v>200000738</v>
      </c>
      <c r="AM10" s="16">
        <f>IFERROR(VLOOKUP(LEFT(A10,3),'[1]200000738'!A:D,3,0),0)</f>
        <v>4</v>
      </c>
      <c r="AN10" s="16">
        <f>IFERROR(VLOOKUP(LEFT(A10,3),'[1]200000738'!A:D,4,0),0)</f>
        <v>9.19</v>
      </c>
      <c r="AO10" s="16">
        <v>200000487</v>
      </c>
      <c r="AP10" s="16">
        <f>IFERROR(VLOOKUP(LEFT(A10,3),'[1]200000487'!A:D,3,0),0)</f>
        <v>0</v>
      </c>
      <c r="AQ10" s="16">
        <f>IFERROR(VLOOKUP(LEFT(A10,3),'[1]200000487'!A:D,4,0),0)</f>
        <v>0</v>
      </c>
      <c r="AR10" s="16">
        <v>200000489</v>
      </c>
      <c r="AS10" s="16">
        <f>IFERROR(VLOOKUP(LEFT(A10,3),'[1]200000489'!A:D,3,0),0)</f>
        <v>0</v>
      </c>
      <c r="AT10" s="16">
        <f>IFERROR(VLOOKUP(LEFT(A10,3),'[1]200000489'!A:D,4,0),0)</f>
        <v>0</v>
      </c>
      <c r="AU10" s="16">
        <v>200004482</v>
      </c>
      <c r="AV10" s="16">
        <f>IFERROR(VLOOKUP(LEFT(A10,3),'[1]200004482'!A:D,3,0),0)</f>
        <v>0</v>
      </c>
      <c r="AW10" s="16">
        <f>IFERROR(VLOOKUP(LEFT(A10,3),'[1]200004482'!A:D,4,0),0)</f>
        <v>0</v>
      </c>
      <c r="AX10" s="17"/>
      <c r="AY10" s="17"/>
      <c r="AZ10" s="17"/>
      <c r="BA10" s="17"/>
      <c r="BB10" s="17"/>
      <c r="BC10" s="17"/>
      <c r="BD10" s="17"/>
    </row>
    <row r="11" spans="1:56" hidden="1" x14ac:dyDescent="0.25">
      <c r="A11" s="7" t="s">
        <v>441</v>
      </c>
      <c r="B11" s="13">
        <v>200009093</v>
      </c>
      <c r="C11" s="14">
        <f>IFERROR(VLOOKUP(LEFT(A11,3),'[1]200009093'!A:D,3,0),0)</f>
        <v>0</v>
      </c>
      <c r="D11" s="15">
        <f>IFERROR(VLOOKUP(LEFT(A11,3),'[1]200009093'!A:D,4,0),0)</f>
        <v>0</v>
      </c>
      <c r="E11" s="13">
        <v>200008980</v>
      </c>
      <c r="F11" s="16">
        <f>IFERROR(VLOOKUP(LEFT(A11,3),'[1]200008980'!A:D,3,0),0)</f>
        <v>27</v>
      </c>
      <c r="G11" s="16">
        <f>IFERROR(VLOOKUP(LEFT(A11,3),'[1]200008980'!A:D,4,0),0)</f>
        <v>3.45</v>
      </c>
      <c r="H11" s="14">
        <v>200000216</v>
      </c>
      <c r="I11" s="14">
        <f>IFERROR(VLOOKUP(LEFT(A11,3),'[1]200000216'!A:D,3,0),0)</f>
        <v>16</v>
      </c>
      <c r="J11" s="15">
        <f>IFERROR(VLOOKUP(LEFT(A11,3),'[1]200000216'!A:D,4,0),0)</f>
        <v>1.6</v>
      </c>
      <c r="K11" s="13">
        <v>200008645</v>
      </c>
      <c r="L11" s="14">
        <f>IFERROR(VLOOKUP(LEFT(A11,3),'[1]200008645'!A:D,3,0),0)</f>
        <v>0</v>
      </c>
      <c r="M11" s="15">
        <f>IFERROR(VLOOKUP(LEFT(A11,3),'[1]200008645'!A:D,4,0),0)</f>
        <v>0</v>
      </c>
      <c r="N11" s="13">
        <v>200000149</v>
      </c>
      <c r="O11" s="16">
        <f>IFERROR(VLOOKUP(LEFT(A11,3),'[1]200000149'!A:D,3,0),0)</f>
        <v>20</v>
      </c>
      <c r="P11" s="16">
        <f>IFERROR(VLOOKUP(LEFT(A11,3),'[1]200000149'!A:D,4,0),0)</f>
        <v>0.68</v>
      </c>
      <c r="Q11" s="16">
        <v>200005224</v>
      </c>
      <c r="R11" s="16">
        <f>IFERROR(VLOOKUP(LEFT(A11,3),'[1]200005224'!A:D,3,0),0)</f>
        <v>3</v>
      </c>
      <c r="S11" s="16">
        <f>IFERROR(VLOOKUP(LEFT(A11,3),'[1]200005224'!A:D,4,0),0)</f>
        <v>5.19</v>
      </c>
      <c r="T11" s="16">
        <v>200009387</v>
      </c>
      <c r="U11" s="16">
        <f>IFERROR(VLOOKUP(LEFT(A11,3),'[1]200009387'!A:D,3,0),0)</f>
        <v>4</v>
      </c>
      <c r="V11" s="16">
        <f>IFERROR(VLOOKUP(LEFT(A11,3),'[1]200009387'!A:D,4,0),0)</f>
        <v>8.2100000000000009</v>
      </c>
      <c r="W11" s="16">
        <v>200000329</v>
      </c>
      <c r="X11" s="16">
        <f>IFERROR(VLOOKUP(LEFT(A11,3),'[1]200000329'!A:D,3,0),0)</f>
        <v>11</v>
      </c>
      <c r="Y11" s="16">
        <f>IFERROR(VLOOKUP(LEFT(A11,3),'[1]200000329'!A:D,4,0),0)</f>
        <v>3.43</v>
      </c>
      <c r="Z11" s="16">
        <v>200002569</v>
      </c>
      <c r="AA11" s="16">
        <f>IFERROR(VLOOKUP(LEFT(A11,3),'[1]200002569'!A:D,3,0),0)</f>
        <v>4</v>
      </c>
      <c r="AB11" s="16">
        <f>IFERROR(VLOOKUP(LEFT(A11,3),'[1]200002569'!A:D,4,0),0)</f>
        <v>7.92</v>
      </c>
      <c r="AC11" s="16">
        <v>200000321</v>
      </c>
      <c r="AD11" s="16">
        <f>IFERROR(VLOOKUP(LEFT(A11,3),'[1]200000321'!A:D,3,0),0)</f>
        <v>4</v>
      </c>
      <c r="AE11" s="16">
        <f>IFERROR(VLOOKUP(LEFT(A11,3),'[1]200000321'!A:D,4,0),0)</f>
        <v>12.95</v>
      </c>
      <c r="AF11" s="16">
        <v>200000521</v>
      </c>
      <c r="AG11" s="16">
        <f>IFERROR(VLOOKUP(LEFT(A11,3),'[1]200000521'!A:D,3,0),0)</f>
        <v>16</v>
      </c>
      <c r="AH11" s="16">
        <f>IFERROR(VLOOKUP(LEFT(A11,3),'[1]200000521'!A:D,4,0),0)</f>
        <v>2.99</v>
      </c>
      <c r="AI11" s="16">
        <v>200000739</v>
      </c>
      <c r="AJ11" s="16">
        <f>IFERROR(VLOOKUP(LEFT(A11,3),'[1]200000739'!A:D,3,0),0)</f>
        <v>0</v>
      </c>
      <c r="AK11" s="16">
        <f>IFERROR(VLOOKUP(LEFT(A11,3),'[1]200000739'!A:D,4,0),0)</f>
        <v>0</v>
      </c>
      <c r="AL11" s="16">
        <v>200000738</v>
      </c>
      <c r="AM11" s="16">
        <f>IFERROR(VLOOKUP(LEFT(A11,3),'[1]200000738'!A:D,3,0),0)</f>
        <v>4</v>
      </c>
      <c r="AN11" s="16">
        <f>IFERROR(VLOOKUP(LEFT(A11,3),'[1]200000738'!A:D,4,0),0)</f>
        <v>9.19</v>
      </c>
      <c r="AO11" s="16">
        <v>200000487</v>
      </c>
      <c r="AP11" s="16">
        <f>IFERROR(VLOOKUP(LEFT(A11,3),'[1]200000487'!A:D,3,0),0)</f>
        <v>0</v>
      </c>
      <c r="AQ11" s="16">
        <f>IFERROR(VLOOKUP(LEFT(A11,3),'[1]200000487'!A:D,4,0),0)</f>
        <v>0</v>
      </c>
      <c r="AR11" s="16">
        <v>200000489</v>
      </c>
      <c r="AS11" s="16">
        <f>IFERROR(VLOOKUP(LEFT(A11,3),'[1]200000489'!A:D,3,0),0)</f>
        <v>2</v>
      </c>
      <c r="AT11" s="16">
        <f>IFERROR(VLOOKUP(LEFT(A11,3),'[1]200000489'!A:D,4,0),0)</f>
        <v>5.8</v>
      </c>
      <c r="AU11" s="16">
        <v>200004482</v>
      </c>
      <c r="AV11" s="16">
        <f>IFERROR(VLOOKUP(LEFT(A11,3),'[1]200004482'!A:D,3,0),0)</f>
        <v>2</v>
      </c>
      <c r="AW11" s="16">
        <f>IFERROR(VLOOKUP(LEFT(A11,3),'[1]200004482'!A:D,4,0),0)</f>
        <v>5.69</v>
      </c>
      <c r="AX11" s="17"/>
      <c r="AY11" s="17"/>
      <c r="AZ11" s="17"/>
      <c r="BA11" s="17"/>
      <c r="BB11" s="17"/>
      <c r="BC11" s="17"/>
      <c r="BD11" s="17"/>
    </row>
    <row r="12" spans="1:56" hidden="1" x14ac:dyDescent="0.25">
      <c r="A12" s="7" t="s">
        <v>442</v>
      </c>
      <c r="B12" s="13">
        <v>200009093</v>
      </c>
      <c r="C12" s="14">
        <f>IFERROR(VLOOKUP(LEFT(A12,3),'[1]200009093'!A:D,3,0),0)</f>
        <v>7</v>
      </c>
      <c r="D12" s="15">
        <f>IFERROR(VLOOKUP(LEFT(A12,3),'[1]200009093'!A:D,4,0),0)</f>
        <v>5.59</v>
      </c>
      <c r="E12" s="13">
        <v>200008980</v>
      </c>
      <c r="F12" s="16">
        <f>IFERROR(VLOOKUP(LEFT(A12,3),'[1]200008980'!A:D,3,0),0)</f>
        <v>11</v>
      </c>
      <c r="G12" s="16">
        <f>IFERROR(VLOOKUP(LEFT(A12,3),'[1]200008980'!A:D,4,0),0)</f>
        <v>3.45</v>
      </c>
      <c r="H12" s="14">
        <v>200000216</v>
      </c>
      <c r="I12" s="14">
        <f>IFERROR(VLOOKUP(LEFT(A12,3),'[1]200000216'!A:D,3,0),0)</f>
        <v>15</v>
      </c>
      <c r="J12" s="15">
        <f>IFERROR(VLOOKUP(LEFT(A12,3),'[1]200000216'!A:D,4,0),0)</f>
        <v>1.6</v>
      </c>
      <c r="K12" s="13">
        <v>200008645</v>
      </c>
      <c r="L12" s="14">
        <f>IFERROR(VLOOKUP(LEFT(A12,3),'[1]200008645'!A:D,3,0),0)</f>
        <v>3</v>
      </c>
      <c r="M12" s="15">
        <f>IFERROR(VLOOKUP(LEFT(A12,3),'[1]200008645'!A:D,4,0),0)</f>
        <v>15.7</v>
      </c>
      <c r="N12" s="13">
        <v>200000149</v>
      </c>
      <c r="O12" s="16">
        <f>IFERROR(VLOOKUP(LEFT(A12,3),'[1]200000149'!A:D,3,0),0)</f>
        <v>6</v>
      </c>
      <c r="P12" s="16">
        <f>IFERROR(VLOOKUP(LEFT(A12,3),'[1]200000149'!A:D,4,0),0)</f>
        <v>0.68</v>
      </c>
      <c r="Q12" s="16">
        <v>200005224</v>
      </c>
      <c r="R12" s="16">
        <f>IFERROR(VLOOKUP(LEFT(A12,3),'[1]200005224'!A:D,3,0),0)</f>
        <v>0</v>
      </c>
      <c r="S12" s="16">
        <f>IFERROR(VLOOKUP(LEFT(A12,3),'[1]200005224'!A:D,4,0),0)</f>
        <v>0</v>
      </c>
      <c r="T12" s="16">
        <v>200009387</v>
      </c>
      <c r="U12" s="16">
        <f>IFERROR(VLOOKUP(LEFT(A12,3),'[1]200009387'!A:D,3,0),0)</f>
        <v>5</v>
      </c>
      <c r="V12" s="16">
        <f>IFERROR(VLOOKUP(LEFT(A12,3),'[1]200009387'!A:D,4,0),0)</f>
        <v>8.2100000000000009</v>
      </c>
      <c r="W12" s="16">
        <v>200000329</v>
      </c>
      <c r="X12" s="16">
        <f>IFERROR(VLOOKUP(LEFT(A12,3),'[1]200000329'!A:D,3,0),0)</f>
        <v>0</v>
      </c>
      <c r="Y12" s="16">
        <f>IFERROR(VLOOKUP(LEFT(A12,3),'[1]200000329'!A:D,4,0),0)</f>
        <v>0</v>
      </c>
      <c r="Z12" s="16">
        <v>200002569</v>
      </c>
      <c r="AA12" s="16">
        <f>IFERROR(VLOOKUP(LEFT(A12,3),'[1]200002569'!A:D,3,0),0)</f>
        <v>4</v>
      </c>
      <c r="AB12" s="16">
        <f>IFERROR(VLOOKUP(LEFT(A12,3),'[1]200002569'!A:D,4,0),0)</f>
        <v>7.92</v>
      </c>
      <c r="AC12" s="16">
        <v>200000321</v>
      </c>
      <c r="AD12" s="16">
        <f>IFERROR(VLOOKUP(LEFT(A12,3),'[1]200000321'!A:D,3,0),0)</f>
        <v>4</v>
      </c>
      <c r="AE12" s="16">
        <f>IFERROR(VLOOKUP(LEFT(A12,3),'[1]200000321'!A:D,4,0),0)</f>
        <v>12.95</v>
      </c>
      <c r="AF12" s="16">
        <v>200000521</v>
      </c>
      <c r="AG12" s="16">
        <f>IFERROR(VLOOKUP(LEFT(A12,3),'[1]200000521'!A:D,3,0),0)</f>
        <v>1</v>
      </c>
      <c r="AH12" s="16">
        <f>IFERROR(VLOOKUP(LEFT(A12,3),'[1]200000521'!A:D,4,0),0)</f>
        <v>2.99</v>
      </c>
      <c r="AI12" s="16">
        <v>200000739</v>
      </c>
      <c r="AJ12" s="16">
        <f>IFERROR(VLOOKUP(LEFT(A12,3),'[1]200000739'!A:D,3,0),0)</f>
        <v>1</v>
      </c>
      <c r="AK12" s="16">
        <f>IFERROR(VLOOKUP(LEFT(A12,3),'[1]200000739'!A:D,4,0),0)</f>
        <v>27.47</v>
      </c>
      <c r="AL12" s="16">
        <v>200000738</v>
      </c>
      <c r="AM12" s="16">
        <f>IFERROR(VLOOKUP(LEFT(A12,3),'[1]200000738'!A:D,3,0),0)</f>
        <v>2</v>
      </c>
      <c r="AN12" s="16">
        <f>IFERROR(VLOOKUP(LEFT(A12,3),'[1]200000738'!A:D,4,0),0)</f>
        <v>9.19</v>
      </c>
      <c r="AO12" s="16">
        <v>200000487</v>
      </c>
      <c r="AP12" s="16">
        <f>IFERROR(VLOOKUP(LEFT(A12,3),'[1]200000487'!A:D,3,0),0)</f>
        <v>1</v>
      </c>
      <c r="AQ12" s="16">
        <f>IFERROR(VLOOKUP(LEFT(A12,3),'[1]200000487'!A:D,4,0),0)</f>
        <v>15.26</v>
      </c>
      <c r="AR12" s="16">
        <v>200000489</v>
      </c>
      <c r="AS12" s="16">
        <f>IFERROR(VLOOKUP(LEFT(A12,3),'[1]200000489'!A:D,3,0),0)</f>
        <v>0</v>
      </c>
      <c r="AT12" s="16">
        <f>IFERROR(VLOOKUP(LEFT(A12,3),'[1]200000489'!A:D,4,0),0)</f>
        <v>0</v>
      </c>
      <c r="AU12" s="16">
        <v>200004482</v>
      </c>
      <c r="AV12" s="16">
        <f>IFERROR(VLOOKUP(LEFT(A12,3),'[1]200004482'!A:D,3,0),0)</f>
        <v>0</v>
      </c>
      <c r="AW12" s="16">
        <f>IFERROR(VLOOKUP(LEFT(A12,3),'[1]200004482'!A:D,4,0),0)</f>
        <v>0</v>
      </c>
      <c r="AX12" s="17"/>
      <c r="AY12" s="17"/>
      <c r="AZ12" s="17"/>
      <c r="BA12" s="17"/>
      <c r="BB12" s="17"/>
      <c r="BC12" s="17"/>
      <c r="BD12" s="17"/>
    </row>
    <row r="13" spans="1:56" hidden="1" x14ac:dyDescent="0.25">
      <c r="A13" s="7" t="s">
        <v>443</v>
      </c>
      <c r="B13" s="13">
        <v>200009093</v>
      </c>
      <c r="C13" s="14">
        <f>IFERROR(VLOOKUP(LEFT(A13,3),'[1]200009093'!A:D,3,0),0)</f>
        <v>0</v>
      </c>
      <c r="D13" s="15">
        <f>IFERROR(VLOOKUP(LEFT(A13,3),'[1]200009093'!A:D,4,0),0)</f>
        <v>0</v>
      </c>
      <c r="E13" s="13">
        <v>200008980</v>
      </c>
      <c r="F13" s="16">
        <f>IFERROR(VLOOKUP(LEFT(A13,3),'[1]200008980'!A:D,3,0),0)</f>
        <v>5</v>
      </c>
      <c r="G13" s="16">
        <f>IFERROR(VLOOKUP(LEFT(A13,3),'[1]200008980'!A:D,4,0),0)</f>
        <v>3.45</v>
      </c>
      <c r="H13" s="14">
        <v>200000216</v>
      </c>
      <c r="I13" s="14">
        <f>IFERROR(VLOOKUP(LEFT(A13,3),'[1]200000216'!A:D,3,0),0)</f>
        <v>0</v>
      </c>
      <c r="J13" s="15">
        <f>IFERROR(VLOOKUP(LEFT(A13,3),'[1]200000216'!A:D,4,0),0)</f>
        <v>0</v>
      </c>
      <c r="K13" s="13">
        <v>200008645</v>
      </c>
      <c r="L13" s="14">
        <f>IFERROR(VLOOKUP(LEFT(A13,3),'[1]200008645'!A:D,3,0),0)</f>
        <v>0</v>
      </c>
      <c r="M13" s="15">
        <f>IFERROR(VLOOKUP(LEFT(A13,3),'[1]200008645'!A:D,4,0),0)</f>
        <v>0</v>
      </c>
      <c r="N13" s="13">
        <v>200000149</v>
      </c>
      <c r="O13" s="16">
        <f>IFERROR(VLOOKUP(LEFT(A13,3),'[1]200000149'!A:D,3,0),0)</f>
        <v>4</v>
      </c>
      <c r="P13" s="16">
        <f>IFERROR(VLOOKUP(LEFT(A13,3),'[1]200000149'!A:D,4,0),0)</f>
        <v>0.68</v>
      </c>
      <c r="Q13" s="16">
        <v>200005224</v>
      </c>
      <c r="R13" s="16">
        <f>IFERROR(VLOOKUP(LEFT(A13,3),'[1]200005224'!A:D,3,0),0)</f>
        <v>0</v>
      </c>
      <c r="S13" s="16">
        <f>IFERROR(VLOOKUP(LEFT(A13,3),'[1]200005224'!A:D,4,0),0)</f>
        <v>0</v>
      </c>
      <c r="T13" s="16">
        <v>200009387</v>
      </c>
      <c r="U13" s="16">
        <f>IFERROR(VLOOKUP(LEFT(A13,3),'[1]200009387'!A:D,3,0),0)</f>
        <v>0</v>
      </c>
      <c r="V13" s="16">
        <f>IFERROR(VLOOKUP(LEFT(A13,3),'[1]200009387'!A:D,4,0),0)</f>
        <v>0</v>
      </c>
      <c r="W13" s="16">
        <v>200000329</v>
      </c>
      <c r="X13" s="16">
        <f>IFERROR(VLOOKUP(LEFT(A13,3),'[1]200000329'!A:D,3,0),0)</f>
        <v>0</v>
      </c>
      <c r="Y13" s="16">
        <f>IFERROR(VLOOKUP(LEFT(A13,3),'[1]200000329'!A:D,4,0),0)</f>
        <v>0</v>
      </c>
      <c r="Z13" s="16">
        <v>200002569</v>
      </c>
      <c r="AA13" s="16">
        <f>IFERROR(VLOOKUP(LEFT(A13,3),'[1]200002569'!A:D,3,0),0)</f>
        <v>2</v>
      </c>
      <c r="AB13" s="16">
        <f>IFERROR(VLOOKUP(LEFT(A13,3),'[1]200002569'!A:D,4,0),0)</f>
        <v>7.92</v>
      </c>
      <c r="AC13" s="16">
        <v>200000321</v>
      </c>
      <c r="AD13" s="16">
        <f>IFERROR(VLOOKUP(LEFT(A13,3),'[1]200000321'!A:D,3,0),0)</f>
        <v>1</v>
      </c>
      <c r="AE13" s="16">
        <f>IFERROR(VLOOKUP(LEFT(A13,3),'[1]200000321'!A:D,4,0),0)</f>
        <v>12.95</v>
      </c>
      <c r="AF13" s="16">
        <v>200000521</v>
      </c>
      <c r="AG13" s="16">
        <f>IFERROR(VLOOKUP(LEFT(A13,3),'[1]200000521'!A:D,3,0),0)</f>
        <v>0</v>
      </c>
      <c r="AH13" s="16">
        <f>IFERROR(VLOOKUP(LEFT(A13,3),'[1]200000521'!A:D,4,0),0)</f>
        <v>0</v>
      </c>
      <c r="AI13" s="16">
        <v>200000739</v>
      </c>
      <c r="AJ13" s="16">
        <f>IFERROR(VLOOKUP(LEFT(A13,3),'[1]200000739'!A:D,3,0),0)</f>
        <v>0</v>
      </c>
      <c r="AK13" s="16">
        <f>IFERROR(VLOOKUP(LEFT(A13,3),'[1]200000739'!A:D,4,0),0)</f>
        <v>0</v>
      </c>
      <c r="AL13" s="16">
        <v>200000738</v>
      </c>
      <c r="AM13" s="16">
        <f>IFERROR(VLOOKUP(LEFT(A13,3),'[1]200000738'!A:D,3,0),0)</f>
        <v>1</v>
      </c>
      <c r="AN13" s="16">
        <f>IFERROR(VLOOKUP(LEFT(A13,3),'[1]200000738'!A:D,4,0),0)</f>
        <v>9.19</v>
      </c>
      <c r="AO13" s="16">
        <v>200000487</v>
      </c>
      <c r="AP13" s="16">
        <f>IFERROR(VLOOKUP(LEFT(A13,3),'[1]200000487'!A:D,3,0),0)</f>
        <v>0</v>
      </c>
      <c r="AQ13" s="16">
        <f>IFERROR(VLOOKUP(LEFT(A13,3),'[1]200000487'!A:D,4,0),0)</f>
        <v>0</v>
      </c>
      <c r="AR13" s="16">
        <v>200000489</v>
      </c>
      <c r="AS13" s="16">
        <f>IFERROR(VLOOKUP(LEFT(A13,3),'[1]200000489'!A:D,3,0),0)</f>
        <v>0</v>
      </c>
      <c r="AT13" s="16">
        <f>IFERROR(VLOOKUP(LEFT(A13,3),'[1]200000489'!A:D,4,0),0)</f>
        <v>0</v>
      </c>
      <c r="AU13" s="16">
        <v>200004482</v>
      </c>
      <c r="AV13" s="16">
        <f>IFERROR(VLOOKUP(LEFT(A13,3),'[1]200004482'!A:D,3,0),0)</f>
        <v>0</v>
      </c>
      <c r="AW13" s="16">
        <f>IFERROR(VLOOKUP(LEFT(A13,3),'[1]200004482'!A:D,4,0),0)</f>
        <v>0</v>
      </c>
      <c r="AX13" s="17"/>
      <c r="AY13" s="17"/>
      <c r="AZ13" s="17"/>
      <c r="BA13" s="17"/>
      <c r="BB13" s="17"/>
      <c r="BC13" s="17"/>
      <c r="BD13" s="17"/>
    </row>
    <row r="14" spans="1:56" hidden="1" x14ac:dyDescent="0.25">
      <c r="A14" s="7" t="s">
        <v>444</v>
      </c>
      <c r="B14" s="13">
        <v>200009093</v>
      </c>
      <c r="C14" s="14">
        <f>IFERROR(VLOOKUP(LEFT(A14,3),'[1]200009093'!A:D,3,0),0)</f>
        <v>2</v>
      </c>
      <c r="D14" s="15">
        <f>IFERROR(VLOOKUP(LEFT(A14,3),'[1]200009093'!A:D,4,0),0)</f>
        <v>5.59</v>
      </c>
      <c r="E14" s="13">
        <v>200008980</v>
      </c>
      <c r="F14" s="16">
        <f>IFERROR(VLOOKUP(LEFT(A14,3),'[1]200008980'!A:D,3,0),0)</f>
        <v>0</v>
      </c>
      <c r="G14" s="16">
        <f>IFERROR(VLOOKUP(LEFT(A14,3),'[1]200008980'!A:D,4,0),0)</f>
        <v>0</v>
      </c>
      <c r="H14" s="14">
        <v>200000216</v>
      </c>
      <c r="I14" s="14">
        <f>IFERROR(VLOOKUP(LEFT(A14,3),'[1]200000216'!A:D,3,0),0)</f>
        <v>10</v>
      </c>
      <c r="J14" s="15">
        <f>IFERROR(VLOOKUP(LEFT(A14,3),'[1]200000216'!A:D,4,0),0)</f>
        <v>1.6</v>
      </c>
      <c r="K14" s="13">
        <v>200008645</v>
      </c>
      <c r="L14" s="14">
        <f>IFERROR(VLOOKUP(LEFT(A14,3),'[1]200008645'!A:D,3,0),0)</f>
        <v>3</v>
      </c>
      <c r="M14" s="15">
        <f>IFERROR(VLOOKUP(LEFT(A14,3),'[1]200008645'!A:D,4,0),0)</f>
        <v>15.7</v>
      </c>
      <c r="N14" s="13">
        <v>200000149</v>
      </c>
      <c r="O14" s="16">
        <f>IFERROR(VLOOKUP(LEFT(A14,3),'[1]200000149'!A:D,3,0),0)</f>
        <v>0</v>
      </c>
      <c r="P14" s="16">
        <f>IFERROR(VLOOKUP(LEFT(A14,3),'[1]200000149'!A:D,4,0),0)</f>
        <v>0</v>
      </c>
      <c r="Q14" s="16">
        <v>200005224</v>
      </c>
      <c r="R14" s="16">
        <f>IFERROR(VLOOKUP(LEFT(A14,3),'[1]200005224'!A:D,3,0),0)</f>
        <v>0</v>
      </c>
      <c r="S14" s="16">
        <f>IFERROR(VLOOKUP(LEFT(A14,3),'[1]200005224'!A:D,4,0),0)</f>
        <v>0</v>
      </c>
      <c r="T14" s="16">
        <v>200009387</v>
      </c>
      <c r="U14" s="16">
        <f>IFERROR(VLOOKUP(LEFT(A14,3),'[1]200009387'!A:D,3,0),0)</f>
        <v>0</v>
      </c>
      <c r="V14" s="16">
        <f>IFERROR(VLOOKUP(LEFT(A14,3),'[1]200009387'!A:D,4,0),0)</f>
        <v>0</v>
      </c>
      <c r="W14" s="16">
        <v>200000329</v>
      </c>
      <c r="X14" s="16">
        <f>IFERROR(VLOOKUP(LEFT(A14,3),'[1]200000329'!A:D,3,0),0)</f>
        <v>8</v>
      </c>
      <c r="Y14" s="16">
        <f>IFERROR(VLOOKUP(LEFT(A14,3),'[1]200000329'!A:D,4,0),0)</f>
        <v>3.43</v>
      </c>
      <c r="Z14" s="16">
        <v>200002569</v>
      </c>
      <c r="AA14" s="16">
        <f>IFERROR(VLOOKUP(LEFT(A14,3),'[1]200002569'!A:D,3,0),0)</f>
        <v>0</v>
      </c>
      <c r="AB14" s="16">
        <f>IFERROR(VLOOKUP(LEFT(A14,3),'[1]200002569'!A:D,4,0),0)</f>
        <v>0</v>
      </c>
      <c r="AC14" s="16">
        <v>200000321</v>
      </c>
      <c r="AD14" s="16">
        <f>IFERROR(VLOOKUP(LEFT(A14,3),'[1]200000321'!A:D,3,0),0)</f>
        <v>0</v>
      </c>
      <c r="AE14" s="16">
        <f>IFERROR(VLOOKUP(LEFT(A14,3),'[1]200000321'!A:D,4,0),0)</f>
        <v>0</v>
      </c>
      <c r="AF14" s="16">
        <v>200000521</v>
      </c>
      <c r="AG14" s="16">
        <f>IFERROR(VLOOKUP(LEFT(A14,3),'[1]200000521'!A:D,3,0),0)</f>
        <v>5</v>
      </c>
      <c r="AH14" s="16">
        <f>IFERROR(VLOOKUP(LEFT(A14,3),'[1]200000521'!A:D,4,0),0)</f>
        <v>2.99</v>
      </c>
      <c r="AI14" s="16">
        <v>200000739</v>
      </c>
      <c r="AJ14" s="16">
        <f>IFERROR(VLOOKUP(LEFT(A14,3),'[1]200000739'!A:D,3,0),0)</f>
        <v>0</v>
      </c>
      <c r="AK14" s="16">
        <f>IFERROR(VLOOKUP(LEFT(A14,3),'[1]200000739'!A:D,4,0),0)</f>
        <v>0</v>
      </c>
      <c r="AL14" s="16">
        <v>200000738</v>
      </c>
      <c r="AM14" s="16">
        <f>IFERROR(VLOOKUP(LEFT(A14,3),'[1]200000738'!A:D,3,0),0)</f>
        <v>0</v>
      </c>
      <c r="AN14" s="16">
        <f>IFERROR(VLOOKUP(LEFT(A14,3),'[1]200000738'!A:D,4,0),0)</f>
        <v>0</v>
      </c>
      <c r="AO14" s="16">
        <v>200000487</v>
      </c>
      <c r="AP14" s="16">
        <f>IFERROR(VLOOKUP(LEFT(A14,3),'[1]200000487'!A:D,3,0),0)</f>
        <v>0</v>
      </c>
      <c r="AQ14" s="16">
        <f>IFERROR(VLOOKUP(LEFT(A14,3),'[1]200000487'!A:D,4,0),0)</f>
        <v>0</v>
      </c>
      <c r="AR14" s="16">
        <v>200000489</v>
      </c>
      <c r="AS14" s="16">
        <f>IFERROR(VLOOKUP(LEFT(A14,3),'[1]200000489'!A:D,3,0),0)</f>
        <v>2</v>
      </c>
      <c r="AT14" s="16">
        <f>IFERROR(VLOOKUP(LEFT(A14,3),'[1]200000489'!A:D,4,0),0)</f>
        <v>5.8</v>
      </c>
      <c r="AU14" s="16">
        <v>200004482</v>
      </c>
      <c r="AV14" s="16">
        <f>IFERROR(VLOOKUP(LEFT(A14,3),'[1]200004482'!A:D,3,0),0)</f>
        <v>0</v>
      </c>
      <c r="AW14" s="16">
        <f>IFERROR(VLOOKUP(LEFT(A14,3),'[1]200004482'!A:D,4,0),0)</f>
        <v>0</v>
      </c>
      <c r="AX14" s="17"/>
      <c r="AY14" s="17"/>
      <c r="AZ14" s="17"/>
      <c r="BA14" s="17"/>
      <c r="BB14" s="17"/>
      <c r="BC14" s="17"/>
      <c r="BD14" s="17"/>
    </row>
    <row r="15" spans="1:56" hidden="1" x14ac:dyDescent="0.25">
      <c r="A15" s="7" t="s">
        <v>445</v>
      </c>
      <c r="B15" s="13">
        <v>200009093</v>
      </c>
      <c r="C15" s="14">
        <f>IFERROR(VLOOKUP(LEFT(A15,3),'[1]200009093'!A:D,3,0),0)</f>
        <v>2</v>
      </c>
      <c r="D15" s="15">
        <f>IFERROR(VLOOKUP(LEFT(A15,3),'[1]200009093'!A:D,4,0),0)</f>
        <v>5.59</v>
      </c>
      <c r="E15" s="13">
        <v>200008980</v>
      </c>
      <c r="F15" s="16">
        <f>IFERROR(VLOOKUP(LEFT(A15,3),'[1]200008980'!A:D,3,0),0)</f>
        <v>0</v>
      </c>
      <c r="G15" s="16">
        <f>IFERROR(VLOOKUP(LEFT(A15,3),'[1]200008980'!A:D,4,0),0)</f>
        <v>0</v>
      </c>
      <c r="H15" s="14">
        <v>200000216</v>
      </c>
      <c r="I15" s="14">
        <f>IFERROR(VLOOKUP(LEFT(A15,3),'[1]200000216'!A:D,3,0),0)</f>
        <v>0</v>
      </c>
      <c r="J15" s="15">
        <f>IFERROR(VLOOKUP(LEFT(A15,3),'[1]200000216'!A:D,4,0),0)</f>
        <v>0</v>
      </c>
      <c r="K15" s="13">
        <v>200008645</v>
      </c>
      <c r="L15" s="14">
        <f>IFERROR(VLOOKUP(LEFT(A15,3),'[1]200008645'!A:D,3,0),0)</f>
        <v>2</v>
      </c>
      <c r="M15" s="15">
        <f>IFERROR(VLOOKUP(LEFT(A15,3),'[1]200008645'!A:D,4,0),0)</f>
        <v>15.7</v>
      </c>
      <c r="N15" s="13">
        <v>200000149</v>
      </c>
      <c r="O15" s="16">
        <f>IFERROR(VLOOKUP(LEFT(A15,3),'[1]200000149'!A:D,3,0),0)</f>
        <v>5</v>
      </c>
      <c r="P15" s="16">
        <f>IFERROR(VLOOKUP(LEFT(A15,3),'[1]200000149'!A:D,4,0),0)</f>
        <v>0.68</v>
      </c>
      <c r="Q15" s="16">
        <v>200005224</v>
      </c>
      <c r="R15" s="16">
        <f>IFERROR(VLOOKUP(LEFT(A15,3),'[1]200005224'!A:D,3,0),0)</f>
        <v>5</v>
      </c>
      <c r="S15" s="16">
        <f>IFERROR(VLOOKUP(LEFT(A15,3),'[1]200005224'!A:D,4,0),0)</f>
        <v>5.19</v>
      </c>
      <c r="T15" s="16">
        <v>200009387</v>
      </c>
      <c r="U15" s="16">
        <f>IFERROR(VLOOKUP(LEFT(A15,3),'[1]200009387'!A:D,3,0),0)</f>
        <v>5</v>
      </c>
      <c r="V15" s="16">
        <f>IFERROR(VLOOKUP(LEFT(A15,3),'[1]200009387'!A:D,4,0),0)</f>
        <v>8.2100000000000009</v>
      </c>
      <c r="W15" s="16">
        <v>200000329</v>
      </c>
      <c r="X15" s="16">
        <f>IFERROR(VLOOKUP(LEFT(A15,3),'[1]200000329'!A:D,3,0),0)</f>
        <v>0</v>
      </c>
      <c r="Y15" s="16">
        <f>IFERROR(VLOOKUP(LEFT(A15,3),'[1]200000329'!A:D,4,0),0)</f>
        <v>0</v>
      </c>
      <c r="Z15" s="16">
        <v>200002569</v>
      </c>
      <c r="AA15" s="16">
        <f>IFERROR(VLOOKUP(LEFT(A15,3),'[1]200002569'!A:D,3,0),0)</f>
        <v>0</v>
      </c>
      <c r="AB15" s="16">
        <f>IFERROR(VLOOKUP(LEFT(A15,3),'[1]200002569'!A:D,4,0),0)</f>
        <v>0</v>
      </c>
      <c r="AC15" s="16">
        <v>200000321</v>
      </c>
      <c r="AD15" s="16">
        <f>IFERROR(VLOOKUP(LEFT(A15,3),'[1]200000321'!A:D,3,0),0)</f>
        <v>2</v>
      </c>
      <c r="AE15" s="16">
        <f>IFERROR(VLOOKUP(LEFT(A15,3),'[1]200000321'!A:D,4,0),0)</f>
        <v>12.95</v>
      </c>
      <c r="AF15" s="16">
        <v>200000521</v>
      </c>
      <c r="AG15" s="16">
        <f>IFERROR(VLOOKUP(LEFT(A15,3),'[1]200000521'!A:D,3,0),0)</f>
        <v>5</v>
      </c>
      <c r="AH15" s="16">
        <f>IFERROR(VLOOKUP(LEFT(A15,3),'[1]200000521'!A:D,4,0),0)</f>
        <v>2.99</v>
      </c>
      <c r="AI15" s="16">
        <v>200000739</v>
      </c>
      <c r="AJ15" s="16">
        <f>IFERROR(VLOOKUP(LEFT(A15,3),'[1]200000739'!A:D,3,0),0)</f>
        <v>0</v>
      </c>
      <c r="AK15" s="16">
        <f>IFERROR(VLOOKUP(LEFT(A15,3),'[1]200000739'!A:D,4,0),0)</f>
        <v>0</v>
      </c>
      <c r="AL15" s="16">
        <v>200000738</v>
      </c>
      <c r="AM15" s="16">
        <f>IFERROR(VLOOKUP(LEFT(A15,3),'[1]200000738'!A:D,3,0),0)</f>
        <v>0</v>
      </c>
      <c r="AN15" s="16">
        <f>IFERROR(VLOOKUP(LEFT(A15,3),'[1]200000738'!A:D,4,0),0)</f>
        <v>0</v>
      </c>
      <c r="AO15" s="16">
        <v>200000487</v>
      </c>
      <c r="AP15" s="16">
        <f>IFERROR(VLOOKUP(LEFT(A15,3),'[1]200000487'!A:D,3,0),0)</f>
        <v>0</v>
      </c>
      <c r="AQ15" s="16">
        <f>IFERROR(VLOOKUP(LEFT(A15,3),'[1]200000487'!A:D,4,0),0)</f>
        <v>0</v>
      </c>
      <c r="AR15" s="16">
        <v>200000489</v>
      </c>
      <c r="AS15" s="16">
        <f>IFERROR(VLOOKUP(LEFT(A15,3),'[1]200000489'!A:D,3,0),0)</f>
        <v>0</v>
      </c>
      <c r="AT15" s="16">
        <f>IFERROR(VLOOKUP(LEFT(A15,3),'[1]200000489'!A:D,4,0),0)</f>
        <v>0</v>
      </c>
      <c r="AU15" s="16">
        <v>200004482</v>
      </c>
      <c r="AV15" s="16">
        <f>IFERROR(VLOOKUP(LEFT(A15,3),'[1]200004482'!A:D,3,0),0)</f>
        <v>0</v>
      </c>
      <c r="AW15" s="16">
        <f>IFERROR(VLOOKUP(LEFT(A15,3),'[1]200004482'!A:D,4,0),0)</f>
        <v>0</v>
      </c>
      <c r="AX15" s="17"/>
      <c r="AY15" s="17"/>
      <c r="AZ15" s="17"/>
      <c r="BA15" s="17"/>
      <c r="BB15" s="17"/>
      <c r="BC15" s="17"/>
      <c r="BD15" s="17"/>
    </row>
    <row r="16" spans="1:56" hidden="1" x14ac:dyDescent="0.25">
      <c r="A16" s="7" t="s">
        <v>446</v>
      </c>
      <c r="B16" s="13">
        <v>200009093</v>
      </c>
      <c r="C16" s="14">
        <f>IFERROR(VLOOKUP(LEFT(A16,3),'[1]200009093'!A:D,3,0),0)</f>
        <v>10</v>
      </c>
      <c r="D16" s="15">
        <f>IFERROR(VLOOKUP(LEFT(A16,3),'[1]200009093'!A:D,4,0),0)</f>
        <v>5.59</v>
      </c>
      <c r="E16" s="13">
        <v>200008980</v>
      </c>
      <c r="F16" s="16">
        <f>IFERROR(VLOOKUP(LEFT(A16,3),'[1]200008980'!A:D,3,0),0)</f>
        <v>8</v>
      </c>
      <c r="G16" s="16">
        <f>IFERROR(VLOOKUP(LEFT(A16,3),'[1]200008980'!A:D,4,0),0)</f>
        <v>3.45</v>
      </c>
      <c r="H16" s="14">
        <v>200000216</v>
      </c>
      <c r="I16" s="14">
        <f>IFERROR(VLOOKUP(LEFT(A16,3),'[1]200000216'!A:D,3,0),0)</f>
        <v>14</v>
      </c>
      <c r="J16" s="15">
        <f>IFERROR(VLOOKUP(LEFT(A16,3),'[1]200000216'!A:D,4,0),0)</f>
        <v>1.6</v>
      </c>
      <c r="K16" s="13">
        <v>200008645</v>
      </c>
      <c r="L16" s="14">
        <f>IFERROR(VLOOKUP(LEFT(A16,3),'[1]200008645'!A:D,3,0),0)</f>
        <v>0</v>
      </c>
      <c r="M16" s="15">
        <f>IFERROR(VLOOKUP(LEFT(A16,3),'[1]200008645'!A:D,4,0),0)</f>
        <v>0</v>
      </c>
      <c r="N16" s="13">
        <v>200000149</v>
      </c>
      <c r="O16" s="16">
        <f>IFERROR(VLOOKUP(LEFT(A16,3),'[1]200000149'!A:D,3,0),0)</f>
        <v>12</v>
      </c>
      <c r="P16" s="16">
        <f>IFERROR(VLOOKUP(LEFT(A16,3),'[1]200000149'!A:D,4,0),0)</f>
        <v>0.68</v>
      </c>
      <c r="Q16" s="16">
        <v>200005224</v>
      </c>
      <c r="R16" s="16">
        <f>IFERROR(VLOOKUP(LEFT(A16,3),'[1]200005224'!A:D,3,0),0)</f>
        <v>2</v>
      </c>
      <c r="S16" s="16">
        <f>IFERROR(VLOOKUP(LEFT(A16,3),'[1]200005224'!A:D,4,0),0)</f>
        <v>5.19</v>
      </c>
      <c r="T16" s="16">
        <v>200009387</v>
      </c>
      <c r="U16" s="16">
        <f>IFERROR(VLOOKUP(LEFT(A16,3),'[1]200009387'!A:D,3,0),0)</f>
        <v>2</v>
      </c>
      <c r="V16" s="16">
        <f>IFERROR(VLOOKUP(LEFT(A16,3),'[1]200009387'!A:D,4,0),0)</f>
        <v>8.2100000000000009</v>
      </c>
      <c r="W16" s="16">
        <v>200000329</v>
      </c>
      <c r="X16" s="16">
        <f>IFERROR(VLOOKUP(LEFT(A16,3),'[1]200000329'!A:D,3,0),0)</f>
        <v>0</v>
      </c>
      <c r="Y16" s="16">
        <f>IFERROR(VLOOKUP(LEFT(A16,3),'[1]200000329'!A:D,4,0),0)</f>
        <v>0</v>
      </c>
      <c r="Z16" s="16">
        <v>200002569</v>
      </c>
      <c r="AA16" s="16">
        <f>IFERROR(VLOOKUP(LEFT(A16,3),'[1]200002569'!A:D,3,0),0)</f>
        <v>0</v>
      </c>
      <c r="AB16" s="16">
        <f>IFERROR(VLOOKUP(LEFT(A16,3),'[1]200002569'!A:D,4,0),0)</f>
        <v>0</v>
      </c>
      <c r="AC16" s="16">
        <v>200000321</v>
      </c>
      <c r="AD16" s="16">
        <f>IFERROR(VLOOKUP(LEFT(A16,3),'[1]200000321'!A:D,3,0),0)</f>
        <v>1</v>
      </c>
      <c r="AE16" s="16">
        <f>IFERROR(VLOOKUP(LEFT(A16,3),'[1]200000321'!A:D,4,0),0)</f>
        <v>12.95</v>
      </c>
      <c r="AF16" s="16">
        <v>200000521</v>
      </c>
      <c r="AG16" s="16">
        <f>IFERROR(VLOOKUP(LEFT(A16,3),'[1]200000521'!A:D,3,0),0)</f>
        <v>15</v>
      </c>
      <c r="AH16" s="16">
        <f>IFERROR(VLOOKUP(LEFT(A16,3),'[1]200000521'!A:D,4,0),0)</f>
        <v>2.99</v>
      </c>
      <c r="AI16" s="16">
        <v>200000739</v>
      </c>
      <c r="AJ16" s="16">
        <f>IFERROR(VLOOKUP(LEFT(A16,3),'[1]200000739'!A:D,3,0),0)</f>
        <v>3</v>
      </c>
      <c r="AK16" s="16">
        <f>IFERROR(VLOOKUP(LEFT(A16,3),'[1]200000739'!A:D,4,0),0)</f>
        <v>27.47</v>
      </c>
      <c r="AL16" s="16">
        <v>200000738</v>
      </c>
      <c r="AM16" s="16">
        <f>IFERROR(VLOOKUP(LEFT(A16,3),'[1]200000738'!A:D,3,0),0)</f>
        <v>1</v>
      </c>
      <c r="AN16" s="16">
        <f>IFERROR(VLOOKUP(LEFT(A16,3),'[1]200000738'!A:D,4,0),0)</f>
        <v>9.19</v>
      </c>
      <c r="AO16" s="16">
        <v>200000487</v>
      </c>
      <c r="AP16" s="16">
        <f>IFERROR(VLOOKUP(LEFT(A16,3),'[1]200000487'!A:D,3,0),0)</f>
        <v>6</v>
      </c>
      <c r="AQ16" s="16">
        <f>IFERROR(VLOOKUP(LEFT(A16,3),'[1]200000487'!A:D,4,0),0)</f>
        <v>15.26</v>
      </c>
      <c r="AR16" s="16">
        <v>200000489</v>
      </c>
      <c r="AS16" s="16">
        <f>IFERROR(VLOOKUP(LEFT(A16,3),'[1]200000489'!A:D,3,0),0)</f>
        <v>0</v>
      </c>
      <c r="AT16" s="16">
        <f>IFERROR(VLOOKUP(LEFT(A16,3),'[1]200000489'!A:D,4,0),0)</f>
        <v>0</v>
      </c>
      <c r="AU16" s="16">
        <v>200004482</v>
      </c>
      <c r="AV16" s="16">
        <f>IFERROR(VLOOKUP(LEFT(A16,3),'[1]200004482'!A:D,3,0),0)</f>
        <v>0</v>
      </c>
      <c r="AW16" s="16">
        <f>IFERROR(VLOOKUP(LEFT(A16,3),'[1]200004482'!A:D,4,0),0)</f>
        <v>0</v>
      </c>
      <c r="AX16" s="17"/>
      <c r="AY16" s="17"/>
      <c r="AZ16" s="17"/>
      <c r="BA16" s="17"/>
      <c r="BB16" s="17"/>
      <c r="BC16" s="17"/>
      <c r="BD16" s="17"/>
    </row>
    <row r="17" spans="1:56" hidden="1" x14ac:dyDescent="0.25">
      <c r="A17" s="7" t="s">
        <v>447</v>
      </c>
      <c r="B17" s="13">
        <v>200009093</v>
      </c>
      <c r="C17" s="14">
        <f>IFERROR(VLOOKUP(LEFT(A17,3),'[1]200009093'!A:D,3,0),0)</f>
        <v>3</v>
      </c>
      <c r="D17" s="15">
        <f>IFERROR(VLOOKUP(LEFT(A17,3),'[1]200009093'!A:D,4,0),0)</f>
        <v>5.59</v>
      </c>
      <c r="E17" s="13">
        <v>200008980</v>
      </c>
      <c r="F17" s="16">
        <f>IFERROR(VLOOKUP(LEFT(A17,3),'[1]200008980'!A:D,3,0),0)</f>
        <v>6</v>
      </c>
      <c r="G17" s="16">
        <f>IFERROR(VLOOKUP(LEFT(A17,3),'[1]200008980'!A:D,4,0),0)</f>
        <v>3.45</v>
      </c>
      <c r="H17" s="14">
        <v>200000216</v>
      </c>
      <c r="I17" s="14">
        <f>IFERROR(VLOOKUP(LEFT(A17,3),'[1]200000216'!A:D,3,0),0)</f>
        <v>0</v>
      </c>
      <c r="J17" s="15">
        <f>IFERROR(VLOOKUP(LEFT(A17,3),'[1]200000216'!A:D,4,0),0)</f>
        <v>0</v>
      </c>
      <c r="K17" s="13">
        <v>200008645</v>
      </c>
      <c r="L17" s="14">
        <f>IFERROR(VLOOKUP(LEFT(A17,3),'[1]200008645'!A:D,3,0),0)</f>
        <v>1</v>
      </c>
      <c r="M17" s="15">
        <f>IFERROR(VLOOKUP(LEFT(A17,3),'[1]200008645'!A:D,4,0),0)</f>
        <v>15.7</v>
      </c>
      <c r="N17" s="13">
        <v>200000149</v>
      </c>
      <c r="O17" s="16">
        <f>IFERROR(VLOOKUP(LEFT(A17,3),'[1]200000149'!A:D,3,0),0)</f>
        <v>8</v>
      </c>
      <c r="P17" s="16">
        <f>IFERROR(VLOOKUP(LEFT(A17,3),'[1]200000149'!A:D,4,0),0)</f>
        <v>0.68</v>
      </c>
      <c r="Q17" s="16">
        <v>200005224</v>
      </c>
      <c r="R17" s="16">
        <f>IFERROR(VLOOKUP(LEFT(A17,3),'[1]200005224'!A:D,3,0),0)</f>
        <v>0</v>
      </c>
      <c r="S17" s="16">
        <f>IFERROR(VLOOKUP(LEFT(A17,3),'[1]200005224'!A:D,4,0),0)</f>
        <v>0</v>
      </c>
      <c r="T17" s="16">
        <v>200009387</v>
      </c>
      <c r="U17" s="16">
        <f>IFERROR(VLOOKUP(LEFT(A17,3),'[1]200009387'!A:D,3,0),0)</f>
        <v>0</v>
      </c>
      <c r="V17" s="16">
        <f>IFERROR(VLOOKUP(LEFT(A17,3),'[1]200009387'!A:D,4,0),0)</f>
        <v>0</v>
      </c>
      <c r="W17" s="16">
        <v>200000329</v>
      </c>
      <c r="X17" s="16">
        <f>IFERROR(VLOOKUP(LEFT(A17,3),'[1]200000329'!A:D,3,0),0)</f>
        <v>6</v>
      </c>
      <c r="Y17" s="16">
        <f>IFERROR(VLOOKUP(LEFT(A17,3),'[1]200000329'!A:D,4,0),0)</f>
        <v>3.43</v>
      </c>
      <c r="Z17" s="16">
        <v>200002569</v>
      </c>
      <c r="AA17" s="16">
        <f>IFERROR(VLOOKUP(LEFT(A17,3),'[1]200002569'!A:D,3,0),0)</f>
        <v>0</v>
      </c>
      <c r="AB17" s="16">
        <f>IFERROR(VLOOKUP(LEFT(A17,3),'[1]200002569'!A:D,4,0),0)</f>
        <v>0</v>
      </c>
      <c r="AC17" s="16">
        <v>200000321</v>
      </c>
      <c r="AD17" s="16">
        <f>IFERROR(VLOOKUP(LEFT(A17,3),'[1]200000321'!A:D,3,0),0)</f>
        <v>1</v>
      </c>
      <c r="AE17" s="16">
        <f>IFERROR(VLOOKUP(LEFT(A17,3),'[1]200000321'!A:D,4,0),0)</f>
        <v>12.95</v>
      </c>
      <c r="AF17" s="16">
        <v>200000521</v>
      </c>
      <c r="AG17" s="16">
        <f>IFERROR(VLOOKUP(LEFT(A17,3),'[1]200000521'!A:D,3,0),0)</f>
        <v>4</v>
      </c>
      <c r="AH17" s="16">
        <f>IFERROR(VLOOKUP(LEFT(A17,3),'[1]200000521'!A:D,4,0),0)</f>
        <v>2.99</v>
      </c>
      <c r="AI17" s="16">
        <v>200000739</v>
      </c>
      <c r="AJ17" s="16">
        <f>IFERROR(VLOOKUP(LEFT(A17,3),'[1]200000739'!A:D,3,0),0)</f>
        <v>3</v>
      </c>
      <c r="AK17" s="16">
        <f>IFERROR(VLOOKUP(LEFT(A17,3),'[1]200000739'!A:D,4,0),0)</f>
        <v>27.47</v>
      </c>
      <c r="AL17" s="16">
        <v>200000738</v>
      </c>
      <c r="AM17" s="16">
        <f>IFERROR(VLOOKUP(LEFT(A17,3),'[1]200000738'!A:D,3,0),0)</f>
        <v>3</v>
      </c>
      <c r="AN17" s="16">
        <f>IFERROR(VLOOKUP(LEFT(A17,3),'[1]200000738'!A:D,4,0),0)</f>
        <v>9.19</v>
      </c>
      <c r="AO17" s="16">
        <v>200000487</v>
      </c>
      <c r="AP17" s="16">
        <f>IFERROR(VLOOKUP(LEFT(A17,3),'[1]200000487'!A:D,3,0),0)</f>
        <v>3</v>
      </c>
      <c r="AQ17" s="16">
        <f>IFERROR(VLOOKUP(LEFT(A17,3),'[1]200000487'!A:D,4,0),0)</f>
        <v>15.26</v>
      </c>
      <c r="AR17" s="16">
        <v>200000489</v>
      </c>
      <c r="AS17" s="16">
        <f>IFERROR(VLOOKUP(LEFT(A17,3),'[1]200000489'!A:D,3,0),0)</f>
        <v>0</v>
      </c>
      <c r="AT17" s="16">
        <f>IFERROR(VLOOKUP(LEFT(A17,3),'[1]200000489'!A:D,4,0),0)</f>
        <v>0</v>
      </c>
      <c r="AU17" s="16">
        <v>200004482</v>
      </c>
      <c r="AV17" s="16">
        <f>IFERROR(VLOOKUP(LEFT(A17,3),'[1]200004482'!A:D,3,0),0)</f>
        <v>1</v>
      </c>
      <c r="AW17" s="16">
        <f>IFERROR(VLOOKUP(LEFT(A17,3),'[1]200004482'!A:D,4,0),0)</f>
        <v>5.69</v>
      </c>
      <c r="AX17" s="17"/>
      <c r="AY17" s="17"/>
      <c r="AZ17" s="17"/>
      <c r="BA17" s="17"/>
      <c r="BB17" s="17"/>
      <c r="BC17" s="17"/>
      <c r="BD17" s="17"/>
    </row>
    <row r="18" spans="1:56" hidden="1" x14ac:dyDescent="0.25">
      <c r="A18" s="7" t="s">
        <v>448</v>
      </c>
      <c r="B18" s="13">
        <v>200009093</v>
      </c>
      <c r="C18" s="14">
        <f>IFERROR(VLOOKUP(LEFT(A18,3),'[1]200009093'!A:D,3,0),0)</f>
        <v>0</v>
      </c>
      <c r="D18" s="15">
        <f>IFERROR(VLOOKUP(LEFT(A18,3),'[1]200009093'!A:D,4,0),0)</f>
        <v>0</v>
      </c>
      <c r="E18" s="13">
        <v>200008980</v>
      </c>
      <c r="F18" s="16">
        <f>IFERROR(VLOOKUP(LEFT(A18,3),'[1]200008980'!A:D,3,0),0)</f>
        <v>5</v>
      </c>
      <c r="G18" s="16">
        <f>IFERROR(VLOOKUP(LEFT(A18,3),'[1]200008980'!A:D,4,0),0)</f>
        <v>3.45</v>
      </c>
      <c r="H18" s="14">
        <v>200000216</v>
      </c>
      <c r="I18" s="14">
        <f>IFERROR(VLOOKUP(LEFT(A18,3),'[1]200000216'!A:D,3,0),0)</f>
        <v>29</v>
      </c>
      <c r="J18" s="15">
        <f>IFERROR(VLOOKUP(LEFT(A18,3),'[1]200000216'!A:D,4,0),0)</f>
        <v>1.6</v>
      </c>
      <c r="K18" s="13">
        <v>200008645</v>
      </c>
      <c r="L18" s="14">
        <f>IFERROR(VLOOKUP(LEFT(A18,3),'[1]200008645'!A:D,3,0),0)</f>
        <v>4</v>
      </c>
      <c r="M18" s="15">
        <f>IFERROR(VLOOKUP(LEFT(A18,3),'[1]200008645'!A:D,4,0),0)</f>
        <v>15.7</v>
      </c>
      <c r="N18" s="13">
        <v>200000149</v>
      </c>
      <c r="O18" s="16">
        <f>IFERROR(VLOOKUP(LEFT(A18,3),'[1]200000149'!A:D,3,0),0)</f>
        <v>22</v>
      </c>
      <c r="P18" s="16">
        <f>IFERROR(VLOOKUP(LEFT(A18,3),'[1]200000149'!A:D,4,0),0)</f>
        <v>0.68</v>
      </c>
      <c r="Q18" s="16">
        <v>200005224</v>
      </c>
      <c r="R18" s="16">
        <f>IFERROR(VLOOKUP(LEFT(A18,3),'[1]200005224'!A:D,3,0),0)</f>
        <v>0</v>
      </c>
      <c r="S18" s="16">
        <f>IFERROR(VLOOKUP(LEFT(A18,3),'[1]200005224'!A:D,4,0),0)</f>
        <v>0</v>
      </c>
      <c r="T18" s="16">
        <v>200009387</v>
      </c>
      <c r="U18" s="16">
        <f>IFERROR(VLOOKUP(LEFT(A18,3),'[1]200009387'!A:D,3,0),0)</f>
        <v>5</v>
      </c>
      <c r="V18" s="16">
        <f>IFERROR(VLOOKUP(LEFT(A18,3),'[1]200009387'!A:D,4,0),0)</f>
        <v>8.2100000000000009</v>
      </c>
      <c r="W18" s="16">
        <v>200000329</v>
      </c>
      <c r="X18" s="16">
        <f>IFERROR(VLOOKUP(LEFT(A18,3),'[1]200000329'!A:D,3,0),0)</f>
        <v>20</v>
      </c>
      <c r="Y18" s="16">
        <f>IFERROR(VLOOKUP(LEFT(A18,3),'[1]200000329'!A:D,4,0),0)</f>
        <v>3.43</v>
      </c>
      <c r="Z18" s="16">
        <v>200002569</v>
      </c>
      <c r="AA18" s="16">
        <f>IFERROR(VLOOKUP(LEFT(A18,3),'[1]200002569'!A:D,3,0),0)</f>
        <v>0</v>
      </c>
      <c r="AB18" s="16">
        <f>IFERROR(VLOOKUP(LEFT(A18,3),'[1]200002569'!A:D,4,0),0)</f>
        <v>0</v>
      </c>
      <c r="AC18" s="16">
        <v>200000321</v>
      </c>
      <c r="AD18" s="16">
        <f>IFERROR(VLOOKUP(LEFT(A18,3),'[1]200000321'!A:D,3,0),0)</f>
        <v>0</v>
      </c>
      <c r="AE18" s="16">
        <f>IFERROR(VLOOKUP(LEFT(A18,3),'[1]200000321'!A:D,4,0),0)</f>
        <v>0</v>
      </c>
      <c r="AF18" s="16">
        <v>200000521</v>
      </c>
      <c r="AG18" s="16">
        <f>IFERROR(VLOOKUP(LEFT(A18,3),'[1]200000521'!A:D,3,0),0)</f>
        <v>0</v>
      </c>
      <c r="AH18" s="16">
        <f>IFERROR(VLOOKUP(LEFT(A18,3),'[1]200000521'!A:D,4,0),0)</f>
        <v>0</v>
      </c>
      <c r="AI18" s="16">
        <v>200000739</v>
      </c>
      <c r="AJ18" s="16">
        <f>IFERROR(VLOOKUP(LEFT(A18,3),'[1]200000739'!A:D,3,0),0)</f>
        <v>0</v>
      </c>
      <c r="AK18" s="16">
        <f>IFERROR(VLOOKUP(LEFT(A18,3),'[1]200000739'!A:D,4,0),0)</f>
        <v>0</v>
      </c>
      <c r="AL18" s="16">
        <v>200000738</v>
      </c>
      <c r="AM18" s="16">
        <f>IFERROR(VLOOKUP(LEFT(A18,3),'[1]200000738'!A:D,3,0),0)</f>
        <v>1</v>
      </c>
      <c r="AN18" s="16">
        <f>IFERROR(VLOOKUP(LEFT(A18,3),'[1]200000738'!A:D,4,0),0)</f>
        <v>9.19</v>
      </c>
      <c r="AO18" s="16">
        <v>200000487</v>
      </c>
      <c r="AP18" s="16">
        <f>IFERROR(VLOOKUP(LEFT(A18,3),'[1]200000487'!A:D,3,0),0)</f>
        <v>0</v>
      </c>
      <c r="AQ18" s="16">
        <f>IFERROR(VLOOKUP(LEFT(A18,3),'[1]200000487'!A:D,4,0),0)</f>
        <v>0</v>
      </c>
      <c r="AR18" s="16">
        <v>200000489</v>
      </c>
      <c r="AS18" s="16">
        <f>IFERROR(VLOOKUP(LEFT(A18,3),'[1]200000489'!A:D,3,0),0)</f>
        <v>0</v>
      </c>
      <c r="AT18" s="16">
        <f>IFERROR(VLOOKUP(LEFT(A18,3),'[1]200000489'!A:D,4,0),0)</f>
        <v>0</v>
      </c>
      <c r="AU18" s="16">
        <v>200004482</v>
      </c>
      <c r="AV18" s="16">
        <f>IFERROR(VLOOKUP(LEFT(A18,3),'[1]200004482'!A:D,3,0),0)</f>
        <v>0</v>
      </c>
      <c r="AW18" s="16">
        <f>IFERROR(VLOOKUP(LEFT(A18,3),'[1]200004482'!A:D,4,0),0)</f>
        <v>0</v>
      </c>
      <c r="AX18" s="17"/>
      <c r="AY18" s="17"/>
      <c r="AZ18" s="17"/>
      <c r="BA18" s="17"/>
      <c r="BB18" s="17"/>
      <c r="BC18" s="17"/>
      <c r="BD18" s="17"/>
    </row>
    <row r="19" spans="1:56" hidden="1" x14ac:dyDescent="0.25">
      <c r="A19" s="7" t="s">
        <v>449</v>
      </c>
      <c r="B19" s="13">
        <v>200009093</v>
      </c>
      <c r="C19" s="14">
        <f>IFERROR(VLOOKUP(LEFT(A19,3),'[1]200009093'!A:D,3,0),0)</f>
        <v>0</v>
      </c>
      <c r="D19" s="15">
        <f>IFERROR(VLOOKUP(LEFT(A19,3),'[1]200009093'!A:D,4,0),0)</f>
        <v>0</v>
      </c>
      <c r="E19" s="13">
        <v>200008980</v>
      </c>
      <c r="F19" s="16">
        <f>IFERROR(VLOOKUP(LEFT(A19,3),'[1]200008980'!A:D,3,0),0)</f>
        <v>1</v>
      </c>
      <c r="G19" s="16">
        <f>IFERROR(VLOOKUP(LEFT(A19,3),'[1]200008980'!A:D,4,0),0)</f>
        <v>3.45</v>
      </c>
      <c r="H19" s="14">
        <v>200000216</v>
      </c>
      <c r="I19" s="14">
        <f>IFERROR(VLOOKUP(LEFT(A19,3),'[1]200000216'!A:D,3,0),0)</f>
        <v>2</v>
      </c>
      <c r="J19" s="15">
        <f>IFERROR(VLOOKUP(LEFT(A19,3),'[1]200000216'!A:D,4,0),0)</f>
        <v>1.6</v>
      </c>
      <c r="K19" s="13">
        <v>200008645</v>
      </c>
      <c r="L19" s="14">
        <f>IFERROR(VLOOKUP(LEFT(A19,3),'[1]200008645'!A:D,3,0),0)</f>
        <v>0</v>
      </c>
      <c r="M19" s="15">
        <f>IFERROR(VLOOKUP(LEFT(A19,3),'[1]200008645'!A:D,4,0),0)</f>
        <v>0</v>
      </c>
      <c r="N19" s="13">
        <v>200000149</v>
      </c>
      <c r="O19" s="16">
        <f>IFERROR(VLOOKUP(LEFT(A19,3),'[1]200000149'!A:D,3,0),0)</f>
        <v>0</v>
      </c>
      <c r="P19" s="16">
        <f>IFERROR(VLOOKUP(LEFT(A19,3),'[1]200000149'!A:D,4,0),0)</f>
        <v>0</v>
      </c>
      <c r="Q19" s="16">
        <v>200005224</v>
      </c>
      <c r="R19" s="16">
        <f>IFERROR(VLOOKUP(LEFT(A19,3),'[1]200005224'!A:D,3,0),0)</f>
        <v>1</v>
      </c>
      <c r="S19" s="16">
        <f>IFERROR(VLOOKUP(LEFT(A19,3),'[1]200005224'!A:D,4,0),0)</f>
        <v>5.19</v>
      </c>
      <c r="T19" s="16">
        <v>200009387</v>
      </c>
      <c r="U19" s="16">
        <f>IFERROR(VLOOKUP(LEFT(A19,3),'[1]200009387'!A:D,3,0),0)</f>
        <v>0</v>
      </c>
      <c r="V19" s="16">
        <f>IFERROR(VLOOKUP(LEFT(A19,3),'[1]200009387'!A:D,4,0),0)</f>
        <v>0</v>
      </c>
      <c r="W19" s="16">
        <v>200000329</v>
      </c>
      <c r="X19" s="16">
        <f>IFERROR(VLOOKUP(LEFT(A19,3),'[1]200000329'!A:D,3,0),0)</f>
        <v>0</v>
      </c>
      <c r="Y19" s="16">
        <f>IFERROR(VLOOKUP(LEFT(A19,3),'[1]200000329'!A:D,4,0),0)</f>
        <v>0</v>
      </c>
      <c r="Z19" s="16">
        <v>200002569</v>
      </c>
      <c r="AA19" s="16">
        <f>IFERROR(VLOOKUP(LEFT(A19,3),'[1]200002569'!A:D,3,0),0)</f>
        <v>5</v>
      </c>
      <c r="AB19" s="16">
        <f>IFERROR(VLOOKUP(LEFT(A19,3),'[1]200002569'!A:D,4,0),0)</f>
        <v>7.92</v>
      </c>
      <c r="AC19" s="16">
        <v>200000321</v>
      </c>
      <c r="AD19" s="16">
        <f>IFERROR(VLOOKUP(LEFT(A19,3),'[1]200000321'!A:D,3,0),0)</f>
        <v>0</v>
      </c>
      <c r="AE19" s="16">
        <f>IFERROR(VLOOKUP(LEFT(A19,3),'[1]200000321'!A:D,4,0),0)</f>
        <v>0</v>
      </c>
      <c r="AF19" s="16">
        <v>200000521</v>
      </c>
      <c r="AG19" s="16">
        <f>IFERROR(VLOOKUP(LEFT(A19,3),'[1]200000521'!A:D,3,0),0)</f>
        <v>5</v>
      </c>
      <c r="AH19" s="16">
        <f>IFERROR(VLOOKUP(LEFT(A19,3),'[1]200000521'!A:D,4,0),0)</f>
        <v>2.99</v>
      </c>
      <c r="AI19" s="16">
        <v>200000739</v>
      </c>
      <c r="AJ19" s="16">
        <f>IFERROR(VLOOKUP(LEFT(A19,3),'[1]200000739'!A:D,3,0),0)</f>
        <v>2</v>
      </c>
      <c r="AK19" s="16">
        <f>IFERROR(VLOOKUP(LEFT(A19,3),'[1]200000739'!A:D,4,0),0)</f>
        <v>27.47</v>
      </c>
      <c r="AL19" s="16">
        <v>200000738</v>
      </c>
      <c r="AM19" s="16">
        <f>IFERROR(VLOOKUP(LEFT(A19,3),'[1]200000738'!A:D,3,0),0)</f>
        <v>5</v>
      </c>
      <c r="AN19" s="16">
        <f>IFERROR(VLOOKUP(LEFT(A19,3),'[1]200000738'!A:D,4,0),0)</f>
        <v>9.19</v>
      </c>
      <c r="AO19" s="16">
        <v>200000487</v>
      </c>
      <c r="AP19" s="16">
        <f>IFERROR(VLOOKUP(LEFT(A19,3),'[1]200000487'!A:D,3,0),0)</f>
        <v>2</v>
      </c>
      <c r="AQ19" s="16">
        <f>IFERROR(VLOOKUP(LEFT(A19,3),'[1]200000487'!A:D,4,0),0)</f>
        <v>15.26</v>
      </c>
      <c r="AR19" s="16">
        <v>200000489</v>
      </c>
      <c r="AS19" s="16">
        <f>IFERROR(VLOOKUP(LEFT(A19,3),'[1]200000489'!A:D,3,0),0)</f>
        <v>0</v>
      </c>
      <c r="AT19" s="16">
        <f>IFERROR(VLOOKUP(LEFT(A19,3),'[1]200000489'!A:D,4,0),0)</f>
        <v>0</v>
      </c>
      <c r="AU19" s="16">
        <v>200004482</v>
      </c>
      <c r="AV19" s="16">
        <f>IFERROR(VLOOKUP(LEFT(A19,3),'[1]200004482'!A:D,3,0),0)</f>
        <v>0</v>
      </c>
      <c r="AW19" s="16">
        <f>IFERROR(VLOOKUP(LEFT(A19,3),'[1]200004482'!A:D,4,0),0)</f>
        <v>0</v>
      </c>
      <c r="AX19" s="17"/>
      <c r="AY19" s="17"/>
      <c r="AZ19" s="17"/>
      <c r="BA19" s="17"/>
      <c r="BB19" s="17"/>
      <c r="BC19" s="17"/>
      <c r="BD19" s="17"/>
    </row>
    <row r="20" spans="1:56" hidden="1" x14ac:dyDescent="0.25">
      <c r="A20" s="26" t="s">
        <v>450</v>
      </c>
      <c r="B20" s="13">
        <v>200009093</v>
      </c>
      <c r="C20" s="14">
        <f>IFERROR(VLOOKUP(LEFT(A20,3),'[1]200009093'!A:D,3,0),0)</f>
        <v>4</v>
      </c>
      <c r="D20" s="15">
        <f>IFERROR(VLOOKUP(LEFT(A20,3),'[1]200009093'!A:D,4,0),0)</f>
        <v>5.59</v>
      </c>
      <c r="E20" s="13">
        <v>200008980</v>
      </c>
      <c r="F20" s="16">
        <f>IFERROR(VLOOKUP(LEFT(A20,3),'[1]200008980'!A:D,3,0),0)</f>
        <v>6</v>
      </c>
      <c r="G20" s="16">
        <f>IFERROR(VLOOKUP(LEFT(A20,3),'[1]200008980'!A:D,4,0),0)</f>
        <v>3.45</v>
      </c>
      <c r="H20" s="14">
        <v>200000216</v>
      </c>
      <c r="I20" s="14">
        <f>IFERROR(VLOOKUP(LEFT(A20,3),'[1]200000216'!A:D,3,0),0)</f>
        <v>6</v>
      </c>
      <c r="J20" s="15">
        <f>IFERROR(VLOOKUP(LEFT(A20,3),'[1]200000216'!A:D,4,0),0)</f>
        <v>1.6</v>
      </c>
      <c r="K20" s="13">
        <v>200008645</v>
      </c>
      <c r="L20" s="14">
        <f>IFERROR(VLOOKUP(LEFT(A20,3),'[1]200008645'!A:D,3,0),0)</f>
        <v>0</v>
      </c>
      <c r="M20" s="15">
        <f>IFERROR(VLOOKUP(LEFT(A20,3),'[1]200008645'!A:D,4,0),0)</f>
        <v>0</v>
      </c>
      <c r="N20" s="13">
        <v>200000149</v>
      </c>
      <c r="O20" s="16">
        <f>IFERROR(VLOOKUP(LEFT(A20,3),'[1]200000149'!A:D,3,0),0)</f>
        <v>4</v>
      </c>
      <c r="P20" s="16">
        <f>IFERROR(VLOOKUP(LEFT(A20,3),'[1]200000149'!A:D,4,0),0)</f>
        <v>0.68</v>
      </c>
      <c r="Q20" s="16">
        <v>200005224</v>
      </c>
      <c r="R20" s="16">
        <f>IFERROR(VLOOKUP(LEFT(A20,3),'[1]200005224'!A:D,3,0),0)</f>
        <v>1</v>
      </c>
      <c r="S20" s="16">
        <f>IFERROR(VLOOKUP(LEFT(A20,3),'[1]200005224'!A:D,4,0),0)</f>
        <v>5.19</v>
      </c>
      <c r="T20" s="16">
        <v>200009387</v>
      </c>
      <c r="U20" s="16">
        <f>IFERROR(VLOOKUP(LEFT(A20,3),'[1]200009387'!A:D,3,0),0)</f>
        <v>3</v>
      </c>
      <c r="V20" s="16">
        <f>IFERROR(VLOOKUP(LEFT(A20,3),'[1]200009387'!A:D,4,0),0)</f>
        <v>8.2100000000000009</v>
      </c>
      <c r="W20" s="16">
        <v>200000329</v>
      </c>
      <c r="X20" s="16">
        <f>IFERROR(VLOOKUP(LEFT(A20,3),'[1]200000329'!A:D,3,0),0)</f>
        <v>8</v>
      </c>
      <c r="Y20" s="16">
        <f>IFERROR(VLOOKUP(LEFT(A20,3),'[1]200000329'!A:D,4,0),0)</f>
        <v>3.43</v>
      </c>
      <c r="Z20" s="16">
        <v>200002569</v>
      </c>
      <c r="AA20" s="16">
        <f>IFERROR(VLOOKUP(LEFT(A20,3),'[1]200002569'!A:D,3,0),0)</f>
        <v>6</v>
      </c>
      <c r="AB20" s="16">
        <f>IFERROR(VLOOKUP(LEFT(A20,3),'[1]200002569'!A:D,4,0),0)</f>
        <v>7.92</v>
      </c>
      <c r="AC20" s="16">
        <v>200000321</v>
      </c>
      <c r="AD20" s="16">
        <f>IFERROR(VLOOKUP(LEFT(A20,3),'[1]200000321'!A:D,3,0),0)</f>
        <v>1</v>
      </c>
      <c r="AE20" s="16">
        <f>IFERROR(VLOOKUP(LEFT(A20,3),'[1]200000321'!A:D,4,0),0)</f>
        <v>12.95</v>
      </c>
      <c r="AF20" s="16">
        <v>200000521</v>
      </c>
      <c r="AG20" s="16">
        <f>IFERROR(VLOOKUP(LEFT(A20,3),'[1]200000521'!A:D,3,0),0)</f>
        <v>7</v>
      </c>
      <c r="AH20" s="16">
        <f>IFERROR(VLOOKUP(LEFT(A20,3),'[1]200000521'!A:D,4,0),0)</f>
        <v>2.99</v>
      </c>
      <c r="AI20" s="16">
        <v>200000739</v>
      </c>
      <c r="AJ20" s="16">
        <f>IFERROR(VLOOKUP(LEFT(A20,3),'[1]200000739'!A:D,3,0),0)</f>
        <v>0</v>
      </c>
      <c r="AK20" s="16">
        <f>IFERROR(VLOOKUP(LEFT(A20,3),'[1]200000739'!A:D,4,0),0)</f>
        <v>0</v>
      </c>
      <c r="AL20" s="16">
        <v>200000738</v>
      </c>
      <c r="AM20" s="16">
        <f>IFERROR(VLOOKUP(LEFT(A20,3),'[1]200000738'!A:D,3,0),0)</f>
        <v>3</v>
      </c>
      <c r="AN20" s="16">
        <f>IFERROR(VLOOKUP(LEFT(A20,3),'[1]200000738'!A:D,4,0),0)</f>
        <v>9.19</v>
      </c>
      <c r="AO20" s="16">
        <v>200000487</v>
      </c>
      <c r="AP20" s="16">
        <f>IFERROR(VLOOKUP(LEFT(A20,3),'[1]200000487'!A:D,3,0),0)</f>
        <v>2</v>
      </c>
      <c r="AQ20" s="16">
        <f>IFERROR(VLOOKUP(LEFT(A20,3),'[1]200000487'!A:D,4,0),0)</f>
        <v>15.26</v>
      </c>
      <c r="AR20" s="16">
        <v>200000489</v>
      </c>
      <c r="AS20" s="16">
        <f>IFERROR(VLOOKUP(LEFT(A20,3),'[1]200000489'!A:D,3,0),0)</f>
        <v>2</v>
      </c>
      <c r="AT20" s="16">
        <f>IFERROR(VLOOKUP(LEFT(A20,3),'[1]200000489'!A:D,4,0),0)</f>
        <v>5.8</v>
      </c>
      <c r="AU20" s="16">
        <v>200004482</v>
      </c>
      <c r="AV20" s="16">
        <f>IFERROR(VLOOKUP(LEFT(A20,3),'[1]200004482'!A:D,3,0),0)</f>
        <v>2</v>
      </c>
      <c r="AW20" s="16">
        <f>IFERROR(VLOOKUP(LEFT(A20,3),'[1]200004482'!A:D,4,0),0)</f>
        <v>5.69</v>
      </c>
      <c r="AX20" s="17"/>
      <c r="AY20" s="17"/>
      <c r="AZ20" s="17"/>
      <c r="BA20" s="17"/>
      <c r="BB20" s="17"/>
      <c r="BC20" s="17"/>
      <c r="BD20" s="17"/>
    </row>
    <row r="21" spans="1:56" hidden="1" x14ac:dyDescent="0.25">
      <c r="A21" s="7" t="s">
        <v>451</v>
      </c>
      <c r="B21" s="13">
        <v>200009093</v>
      </c>
      <c r="C21" s="14">
        <f>IFERROR(VLOOKUP(LEFT(A21,3),'[1]200009093'!A:D,3,0),0)</f>
        <v>2</v>
      </c>
      <c r="D21" s="15">
        <f>IFERROR(VLOOKUP(LEFT(A21,3),'[1]200009093'!A:D,4,0),0)</f>
        <v>5.59</v>
      </c>
      <c r="E21" s="13">
        <v>200008980</v>
      </c>
      <c r="F21" s="16">
        <f>IFERROR(VLOOKUP(LEFT(A21,3),'[1]200008980'!A:D,3,0),0)</f>
        <v>9</v>
      </c>
      <c r="G21" s="16">
        <f>IFERROR(VLOOKUP(LEFT(A21,3),'[1]200008980'!A:D,4,0),0)</f>
        <v>3.45</v>
      </c>
      <c r="H21" s="14">
        <v>200000216</v>
      </c>
      <c r="I21" s="14">
        <f>IFERROR(VLOOKUP(LEFT(A21,3),'[1]200000216'!A:D,3,0),0)</f>
        <v>16</v>
      </c>
      <c r="J21" s="15">
        <f>IFERROR(VLOOKUP(LEFT(A21,3),'[1]200000216'!A:D,4,0),0)</f>
        <v>1.6</v>
      </c>
      <c r="K21" s="13">
        <v>200008645</v>
      </c>
      <c r="L21" s="14">
        <f>IFERROR(VLOOKUP(LEFT(A21,3),'[1]200008645'!A:D,3,0),0)</f>
        <v>1</v>
      </c>
      <c r="M21" s="15">
        <f>IFERROR(VLOOKUP(LEFT(A21,3),'[1]200008645'!A:D,4,0),0)</f>
        <v>15.7</v>
      </c>
      <c r="N21" s="13">
        <v>200000149</v>
      </c>
      <c r="O21" s="16">
        <f>IFERROR(VLOOKUP(LEFT(A21,3),'[1]200000149'!A:D,3,0),0)</f>
        <v>12</v>
      </c>
      <c r="P21" s="16">
        <f>IFERROR(VLOOKUP(LEFT(A21,3),'[1]200000149'!A:D,4,0),0)</f>
        <v>0.68</v>
      </c>
      <c r="Q21" s="16">
        <v>200005224</v>
      </c>
      <c r="R21" s="16">
        <f>IFERROR(VLOOKUP(LEFT(A21,3),'[1]200005224'!A:D,3,0),0)</f>
        <v>10</v>
      </c>
      <c r="S21" s="16">
        <f>IFERROR(VLOOKUP(LEFT(A21,3),'[1]200005224'!A:D,4,0),0)</f>
        <v>5.19</v>
      </c>
      <c r="T21" s="16">
        <v>200009387</v>
      </c>
      <c r="U21" s="16">
        <f>IFERROR(VLOOKUP(LEFT(A21,3),'[1]200009387'!A:D,3,0),0)</f>
        <v>3</v>
      </c>
      <c r="V21" s="16">
        <f>IFERROR(VLOOKUP(LEFT(A21,3),'[1]200009387'!A:D,4,0),0)</f>
        <v>8.2100000000000009</v>
      </c>
      <c r="W21" s="16">
        <v>200000329</v>
      </c>
      <c r="X21" s="16">
        <f>IFERROR(VLOOKUP(LEFT(A21,3),'[1]200000329'!A:D,3,0),0)</f>
        <v>14</v>
      </c>
      <c r="Y21" s="16">
        <f>IFERROR(VLOOKUP(LEFT(A21,3),'[1]200000329'!A:D,4,0),0)</f>
        <v>3.43</v>
      </c>
      <c r="Z21" s="16">
        <v>200002569</v>
      </c>
      <c r="AA21" s="16">
        <f>IFERROR(VLOOKUP(LEFT(A21,3),'[1]200002569'!A:D,3,0),0)</f>
        <v>4</v>
      </c>
      <c r="AB21" s="16">
        <f>IFERROR(VLOOKUP(LEFT(A21,3),'[1]200002569'!A:D,4,0),0)</f>
        <v>7.92</v>
      </c>
      <c r="AC21" s="16">
        <v>200000321</v>
      </c>
      <c r="AD21" s="16">
        <f>IFERROR(VLOOKUP(LEFT(A21,3),'[1]200000321'!A:D,3,0),0)</f>
        <v>1</v>
      </c>
      <c r="AE21" s="16">
        <f>IFERROR(VLOOKUP(LEFT(A21,3),'[1]200000321'!A:D,4,0),0)</f>
        <v>12.95</v>
      </c>
      <c r="AF21" s="16">
        <v>200000521</v>
      </c>
      <c r="AG21" s="16">
        <f>IFERROR(VLOOKUP(LEFT(A21,3),'[1]200000521'!A:D,3,0),0)</f>
        <v>8</v>
      </c>
      <c r="AH21" s="16">
        <f>IFERROR(VLOOKUP(LEFT(A21,3),'[1]200000521'!A:D,4,0),0)</f>
        <v>2.99</v>
      </c>
      <c r="AI21" s="16">
        <v>200000739</v>
      </c>
      <c r="AJ21" s="16">
        <f>IFERROR(VLOOKUP(LEFT(A21,3),'[1]200000739'!A:D,3,0),0)</f>
        <v>1</v>
      </c>
      <c r="AK21" s="16">
        <f>IFERROR(VLOOKUP(LEFT(A21,3),'[1]200000739'!A:D,4,0),0)</f>
        <v>27.47</v>
      </c>
      <c r="AL21" s="16">
        <v>200000738</v>
      </c>
      <c r="AM21" s="16">
        <f>IFERROR(VLOOKUP(LEFT(A21,3),'[1]200000738'!A:D,3,0),0)</f>
        <v>2</v>
      </c>
      <c r="AN21" s="16">
        <f>IFERROR(VLOOKUP(LEFT(A21,3),'[1]200000738'!A:D,4,0),0)</f>
        <v>9.19</v>
      </c>
      <c r="AO21" s="16">
        <v>200000487</v>
      </c>
      <c r="AP21" s="16">
        <f>IFERROR(VLOOKUP(LEFT(A21,3),'[1]200000487'!A:D,3,0),0)</f>
        <v>2</v>
      </c>
      <c r="AQ21" s="16">
        <f>IFERROR(VLOOKUP(LEFT(A21,3),'[1]200000487'!A:D,4,0),0)</f>
        <v>15.26</v>
      </c>
      <c r="AR21" s="16">
        <v>200000489</v>
      </c>
      <c r="AS21" s="16">
        <f>IFERROR(VLOOKUP(LEFT(A21,3),'[1]200000489'!A:D,3,0),0)</f>
        <v>1</v>
      </c>
      <c r="AT21" s="16">
        <f>IFERROR(VLOOKUP(LEFT(A21,3),'[1]200000489'!A:D,4,0),0)</f>
        <v>5.8</v>
      </c>
      <c r="AU21" s="16">
        <v>200004482</v>
      </c>
      <c r="AV21" s="16">
        <f>IFERROR(VLOOKUP(LEFT(A21,3),'[1]200004482'!A:D,3,0),0)</f>
        <v>2</v>
      </c>
      <c r="AW21" s="16">
        <f>IFERROR(VLOOKUP(LEFT(A21,3),'[1]200004482'!A:D,4,0),0)</f>
        <v>5.69</v>
      </c>
      <c r="AX21" s="17"/>
      <c r="AY21" s="17"/>
      <c r="AZ21" s="17"/>
      <c r="BA21" s="17"/>
      <c r="BB21" s="17"/>
      <c r="BC21" s="17"/>
      <c r="BD21" s="17"/>
    </row>
    <row r="22" spans="1:56" hidden="1" x14ac:dyDescent="0.25">
      <c r="A22" s="7" t="s">
        <v>452</v>
      </c>
      <c r="B22" s="13">
        <v>200009093</v>
      </c>
      <c r="C22" s="14">
        <f>IFERROR(VLOOKUP(LEFT(A22,3),'[1]200009093'!A:D,3,0),0)</f>
        <v>4</v>
      </c>
      <c r="D22" s="15">
        <f>IFERROR(VLOOKUP(LEFT(A22,3),'[1]200009093'!A:D,4,0),0)</f>
        <v>5.59</v>
      </c>
      <c r="E22" s="13">
        <v>200008980</v>
      </c>
      <c r="F22" s="16">
        <f>IFERROR(VLOOKUP(LEFT(A22,3),'[1]200008980'!A:D,3,0),0)</f>
        <v>3</v>
      </c>
      <c r="G22" s="16">
        <f>IFERROR(VLOOKUP(LEFT(A22,3),'[1]200008980'!A:D,4,0),0)</f>
        <v>3.45</v>
      </c>
      <c r="H22" s="14">
        <v>200000216</v>
      </c>
      <c r="I22" s="14">
        <f>IFERROR(VLOOKUP(LEFT(A22,3),'[1]200000216'!A:D,3,0),0)</f>
        <v>8</v>
      </c>
      <c r="J22" s="15">
        <f>IFERROR(VLOOKUP(LEFT(A22,3),'[1]200000216'!A:D,4,0),0)</f>
        <v>1.6</v>
      </c>
      <c r="K22" s="13">
        <v>200008645</v>
      </c>
      <c r="L22" s="14">
        <f>IFERROR(VLOOKUP(LEFT(A22,3),'[1]200008645'!A:D,3,0),0)</f>
        <v>2</v>
      </c>
      <c r="M22" s="15">
        <f>IFERROR(VLOOKUP(LEFT(A22,3),'[1]200008645'!A:D,4,0),0)</f>
        <v>15.7</v>
      </c>
      <c r="N22" s="13">
        <v>200000149</v>
      </c>
      <c r="O22" s="16">
        <f>IFERROR(VLOOKUP(LEFT(A22,3),'[1]200000149'!A:D,3,0),0)</f>
        <v>6</v>
      </c>
      <c r="P22" s="16">
        <f>IFERROR(VLOOKUP(LEFT(A22,3),'[1]200000149'!A:D,4,0),0)</f>
        <v>0.68</v>
      </c>
      <c r="Q22" s="16">
        <v>200005224</v>
      </c>
      <c r="R22" s="16">
        <f>IFERROR(VLOOKUP(LEFT(A22,3),'[1]200005224'!A:D,3,0),0)</f>
        <v>0</v>
      </c>
      <c r="S22" s="16">
        <f>IFERROR(VLOOKUP(LEFT(A22,3),'[1]200005224'!A:D,4,0),0)</f>
        <v>0</v>
      </c>
      <c r="T22" s="16">
        <v>200009387</v>
      </c>
      <c r="U22" s="16">
        <f>IFERROR(VLOOKUP(LEFT(A22,3),'[1]200009387'!A:D,3,0),0)</f>
        <v>0</v>
      </c>
      <c r="V22" s="16">
        <f>IFERROR(VLOOKUP(LEFT(A22,3),'[1]200009387'!A:D,4,0),0)</f>
        <v>0</v>
      </c>
      <c r="W22" s="16">
        <v>200000329</v>
      </c>
      <c r="X22" s="16">
        <f>IFERROR(VLOOKUP(LEFT(A22,3),'[1]200000329'!A:D,3,0),0)</f>
        <v>0</v>
      </c>
      <c r="Y22" s="16">
        <f>IFERROR(VLOOKUP(LEFT(A22,3),'[1]200000329'!A:D,4,0),0)</f>
        <v>0</v>
      </c>
      <c r="Z22" s="16">
        <v>200002569</v>
      </c>
      <c r="AA22" s="16">
        <f>IFERROR(VLOOKUP(LEFT(A22,3),'[1]200002569'!A:D,3,0),0)</f>
        <v>0</v>
      </c>
      <c r="AB22" s="16">
        <f>IFERROR(VLOOKUP(LEFT(A22,3),'[1]200002569'!A:D,4,0),0)</f>
        <v>0</v>
      </c>
      <c r="AC22" s="16">
        <v>200000321</v>
      </c>
      <c r="AD22" s="16">
        <f>IFERROR(VLOOKUP(LEFT(A22,3),'[1]200000321'!A:D,3,0),0)</f>
        <v>1</v>
      </c>
      <c r="AE22" s="16">
        <f>IFERROR(VLOOKUP(LEFT(A22,3),'[1]200000321'!A:D,4,0),0)</f>
        <v>12.95</v>
      </c>
      <c r="AF22" s="16">
        <v>200000521</v>
      </c>
      <c r="AG22" s="16">
        <f>IFERROR(VLOOKUP(LEFT(A22,3),'[1]200000521'!A:D,3,0),0)</f>
        <v>14</v>
      </c>
      <c r="AH22" s="16">
        <f>IFERROR(VLOOKUP(LEFT(A22,3),'[1]200000521'!A:D,4,0),0)</f>
        <v>2.99</v>
      </c>
      <c r="AI22" s="16">
        <v>200000739</v>
      </c>
      <c r="AJ22" s="16">
        <f>IFERROR(VLOOKUP(LEFT(A22,3),'[1]200000739'!A:D,3,0),0)</f>
        <v>3</v>
      </c>
      <c r="AK22" s="16">
        <f>IFERROR(VLOOKUP(LEFT(A22,3),'[1]200000739'!A:D,4,0),0)</f>
        <v>27.47</v>
      </c>
      <c r="AL22" s="16">
        <v>200000738</v>
      </c>
      <c r="AM22" s="16">
        <f>IFERROR(VLOOKUP(LEFT(A22,3),'[1]200000738'!A:D,3,0),0)</f>
        <v>0</v>
      </c>
      <c r="AN22" s="16">
        <f>IFERROR(VLOOKUP(LEFT(A22,3),'[1]200000738'!A:D,4,0),0)</f>
        <v>0</v>
      </c>
      <c r="AO22" s="16">
        <v>200000487</v>
      </c>
      <c r="AP22" s="16">
        <f>IFERROR(VLOOKUP(LEFT(A22,3),'[1]200000487'!A:D,3,0),0)</f>
        <v>3</v>
      </c>
      <c r="AQ22" s="16">
        <f>IFERROR(VLOOKUP(LEFT(A22,3),'[1]200000487'!A:D,4,0),0)</f>
        <v>15.26</v>
      </c>
      <c r="AR22" s="16">
        <v>200000489</v>
      </c>
      <c r="AS22" s="16">
        <f>IFERROR(VLOOKUP(LEFT(A22,3),'[1]200000489'!A:D,3,0),0)</f>
        <v>0</v>
      </c>
      <c r="AT22" s="16">
        <f>IFERROR(VLOOKUP(LEFT(A22,3),'[1]200000489'!A:D,4,0),0)</f>
        <v>0</v>
      </c>
      <c r="AU22" s="16">
        <v>200004482</v>
      </c>
      <c r="AV22" s="16">
        <f>IFERROR(VLOOKUP(LEFT(A22,3),'[1]200004482'!A:D,3,0),0)</f>
        <v>0</v>
      </c>
      <c r="AW22" s="16">
        <f>IFERROR(VLOOKUP(LEFT(A22,3),'[1]200004482'!A:D,4,0),0)</f>
        <v>0</v>
      </c>
      <c r="AX22" s="17"/>
      <c r="AY22" s="17"/>
      <c r="AZ22" s="17"/>
      <c r="BA22" s="17"/>
      <c r="BB22" s="17"/>
      <c r="BC22" s="17"/>
      <c r="BD22" s="17"/>
    </row>
    <row r="23" spans="1:56" hidden="1" x14ac:dyDescent="0.25">
      <c r="A23" s="7" t="s">
        <v>453</v>
      </c>
      <c r="B23" s="13">
        <v>200009093</v>
      </c>
      <c r="C23" s="14">
        <f>IFERROR(VLOOKUP(LEFT(A23,3),'[1]200009093'!A:D,3,0),0)</f>
        <v>3</v>
      </c>
      <c r="D23" s="15">
        <f>IFERROR(VLOOKUP(LEFT(A23,3),'[1]200009093'!A:D,4,0),0)</f>
        <v>5.59</v>
      </c>
      <c r="E23" s="13">
        <v>200008980</v>
      </c>
      <c r="F23" s="16">
        <f>IFERROR(VLOOKUP(LEFT(A23,3),'[1]200008980'!A:D,3,0),0)</f>
        <v>1</v>
      </c>
      <c r="G23" s="16">
        <f>IFERROR(VLOOKUP(LEFT(A23,3),'[1]200008980'!A:D,4,0),0)</f>
        <v>3.45</v>
      </c>
      <c r="H23" s="14">
        <v>200000216</v>
      </c>
      <c r="I23" s="14">
        <f>IFERROR(VLOOKUP(LEFT(A23,3),'[1]200000216'!A:D,3,0),0)</f>
        <v>6</v>
      </c>
      <c r="J23" s="15">
        <f>IFERROR(VLOOKUP(LEFT(A23,3),'[1]200000216'!A:D,4,0),0)</f>
        <v>1.6</v>
      </c>
      <c r="K23" s="13">
        <v>200008645</v>
      </c>
      <c r="L23" s="14">
        <f>IFERROR(VLOOKUP(LEFT(A23,3),'[1]200008645'!A:D,3,0),0)</f>
        <v>0</v>
      </c>
      <c r="M23" s="15">
        <f>IFERROR(VLOOKUP(LEFT(A23,3),'[1]200008645'!A:D,4,0),0)</f>
        <v>0</v>
      </c>
      <c r="N23" s="13">
        <v>200000149</v>
      </c>
      <c r="O23" s="16">
        <f>IFERROR(VLOOKUP(LEFT(A23,3),'[1]200000149'!A:D,3,0),0)</f>
        <v>4</v>
      </c>
      <c r="P23" s="16">
        <f>IFERROR(VLOOKUP(LEFT(A23,3),'[1]200000149'!A:D,4,0),0)</f>
        <v>0.68</v>
      </c>
      <c r="Q23" s="16">
        <v>200005224</v>
      </c>
      <c r="R23" s="16">
        <f>IFERROR(VLOOKUP(LEFT(A23,3),'[1]200005224'!A:D,3,0),0)</f>
        <v>3</v>
      </c>
      <c r="S23" s="16">
        <f>IFERROR(VLOOKUP(LEFT(A23,3),'[1]200005224'!A:D,4,0),0)</f>
        <v>5.19</v>
      </c>
      <c r="T23" s="16">
        <v>200009387</v>
      </c>
      <c r="U23" s="16">
        <f>IFERROR(VLOOKUP(LEFT(A23,3),'[1]200009387'!A:D,3,0),0)</f>
        <v>2</v>
      </c>
      <c r="V23" s="16">
        <f>IFERROR(VLOOKUP(LEFT(A23,3),'[1]200009387'!A:D,4,0),0)</f>
        <v>8.2100000000000009</v>
      </c>
      <c r="W23" s="16">
        <v>200000329</v>
      </c>
      <c r="X23" s="16">
        <f>IFERROR(VLOOKUP(LEFT(A23,3),'[1]200000329'!A:D,3,0),0)</f>
        <v>12</v>
      </c>
      <c r="Y23" s="16">
        <f>IFERROR(VLOOKUP(LEFT(A23,3),'[1]200000329'!A:D,4,0),0)</f>
        <v>3.43</v>
      </c>
      <c r="Z23" s="16">
        <v>200002569</v>
      </c>
      <c r="AA23" s="16">
        <f>IFERROR(VLOOKUP(LEFT(A23,3),'[1]200002569'!A:D,3,0),0)</f>
        <v>0</v>
      </c>
      <c r="AB23" s="16">
        <f>IFERROR(VLOOKUP(LEFT(A23,3),'[1]200002569'!A:D,4,0),0)</f>
        <v>0</v>
      </c>
      <c r="AC23" s="16">
        <v>200000321</v>
      </c>
      <c r="AD23" s="16">
        <f>IFERROR(VLOOKUP(LEFT(A23,3),'[1]200000321'!A:D,3,0),0)</f>
        <v>1</v>
      </c>
      <c r="AE23" s="16">
        <f>IFERROR(VLOOKUP(LEFT(A23,3),'[1]200000321'!A:D,4,0),0)</f>
        <v>12.95</v>
      </c>
      <c r="AF23" s="16">
        <v>200000521</v>
      </c>
      <c r="AG23" s="16">
        <f>IFERROR(VLOOKUP(LEFT(A23,3),'[1]200000521'!A:D,3,0),0)</f>
        <v>3</v>
      </c>
      <c r="AH23" s="16">
        <f>IFERROR(VLOOKUP(LEFT(A23,3),'[1]200000521'!A:D,4,0),0)</f>
        <v>2.99</v>
      </c>
      <c r="AI23" s="16">
        <v>200000739</v>
      </c>
      <c r="AJ23" s="16">
        <f>IFERROR(VLOOKUP(LEFT(A23,3),'[1]200000739'!A:D,3,0),0)</f>
        <v>0</v>
      </c>
      <c r="AK23" s="16">
        <f>IFERROR(VLOOKUP(LEFT(A23,3),'[1]200000739'!A:D,4,0),0)</f>
        <v>0</v>
      </c>
      <c r="AL23" s="16">
        <v>200000738</v>
      </c>
      <c r="AM23" s="16">
        <f>IFERROR(VLOOKUP(LEFT(A23,3),'[1]200000738'!A:D,3,0),0)</f>
        <v>0</v>
      </c>
      <c r="AN23" s="16">
        <f>IFERROR(VLOOKUP(LEFT(A23,3),'[1]200000738'!A:D,4,0),0)</f>
        <v>0</v>
      </c>
      <c r="AO23" s="16">
        <v>200000487</v>
      </c>
      <c r="AP23" s="16">
        <f>IFERROR(VLOOKUP(LEFT(A23,3),'[1]200000487'!A:D,3,0),0)</f>
        <v>0</v>
      </c>
      <c r="AQ23" s="16">
        <f>IFERROR(VLOOKUP(LEFT(A23,3),'[1]200000487'!A:D,4,0),0)</f>
        <v>0</v>
      </c>
      <c r="AR23" s="16">
        <v>200000489</v>
      </c>
      <c r="AS23" s="16">
        <f>IFERROR(VLOOKUP(LEFT(A23,3),'[1]200000489'!A:D,3,0),0)</f>
        <v>0</v>
      </c>
      <c r="AT23" s="16">
        <f>IFERROR(VLOOKUP(LEFT(A23,3),'[1]200000489'!A:D,4,0),0)</f>
        <v>0</v>
      </c>
      <c r="AU23" s="16">
        <v>200004482</v>
      </c>
      <c r="AV23" s="16">
        <f>IFERROR(VLOOKUP(LEFT(A23,3),'[1]200004482'!A:D,3,0),0)</f>
        <v>0</v>
      </c>
      <c r="AW23" s="16">
        <f>IFERROR(VLOOKUP(LEFT(A23,3),'[1]200004482'!A:D,4,0),0)</f>
        <v>0</v>
      </c>
      <c r="AX23" s="17"/>
      <c r="AY23" s="17"/>
      <c r="AZ23" s="17"/>
      <c r="BA23" s="17"/>
      <c r="BB23" s="17"/>
      <c r="BC23" s="17"/>
      <c r="BD23" s="17"/>
    </row>
    <row r="24" spans="1:56" hidden="1" x14ac:dyDescent="0.25">
      <c r="A24" s="7" t="s">
        <v>454</v>
      </c>
      <c r="B24" s="13">
        <v>200009093</v>
      </c>
      <c r="C24" s="14">
        <f>IFERROR(VLOOKUP(LEFT(A24,3),'[1]200009093'!A:D,3,0),0)</f>
        <v>0</v>
      </c>
      <c r="D24" s="15">
        <f>IFERROR(VLOOKUP(LEFT(A24,3),'[1]200009093'!A:D,4,0),0)</f>
        <v>0</v>
      </c>
      <c r="E24" s="13">
        <v>200008980</v>
      </c>
      <c r="F24" s="16">
        <f>IFERROR(VLOOKUP(LEFT(A24,3),'[1]200008980'!A:D,3,0),0)</f>
        <v>0</v>
      </c>
      <c r="G24" s="16">
        <f>IFERROR(VLOOKUP(LEFT(A24,3),'[1]200008980'!A:D,4,0),0)</f>
        <v>0</v>
      </c>
      <c r="H24" s="14">
        <v>200000216</v>
      </c>
      <c r="I24" s="14">
        <f>IFERROR(VLOOKUP(LEFT(A24,3),'[1]200000216'!A:D,3,0),0)</f>
        <v>10</v>
      </c>
      <c r="J24" s="15">
        <f>IFERROR(VLOOKUP(LEFT(A24,3),'[1]200000216'!A:D,4,0),0)</f>
        <v>1.6</v>
      </c>
      <c r="K24" s="13">
        <v>200008645</v>
      </c>
      <c r="L24" s="14">
        <f>IFERROR(VLOOKUP(LEFT(A24,3),'[1]200008645'!A:D,3,0),0)</f>
        <v>0</v>
      </c>
      <c r="M24" s="15">
        <f>IFERROR(VLOOKUP(LEFT(A24,3),'[1]200008645'!A:D,4,0),0)</f>
        <v>0</v>
      </c>
      <c r="N24" s="13">
        <v>200000149</v>
      </c>
      <c r="O24" s="16">
        <f>IFERROR(VLOOKUP(LEFT(A24,3),'[1]200000149'!A:D,3,0),0)</f>
        <v>20</v>
      </c>
      <c r="P24" s="16">
        <f>IFERROR(VLOOKUP(LEFT(A24,3),'[1]200000149'!A:D,4,0),0)</f>
        <v>0.68</v>
      </c>
      <c r="Q24" s="16">
        <v>200005224</v>
      </c>
      <c r="R24" s="16">
        <f>IFERROR(VLOOKUP(LEFT(A24,3),'[1]200005224'!A:D,3,0),0)</f>
        <v>5</v>
      </c>
      <c r="S24" s="16">
        <f>IFERROR(VLOOKUP(LEFT(A24,3),'[1]200005224'!A:D,4,0),0)</f>
        <v>5.19</v>
      </c>
      <c r="T24" s="16">
        <v>200009387</v>
      </c>
      <c r="U24" s="16">
        <f>IFERROR(VLOOKUP(LEFT(A24,3),'[1]200009387'!A:D,3,0),0)</f>
        <v>0</v>
      </c>
      <c r="V24" s="16">
        <f>IFERROR(VLOOKUP(LEFT(A24,3),'[1]200009387'!A:D,4,0),0)</f>
        <v>0</v>
      </c>
      <c r="W24" s="16">
        <v>200000329</v>
      </c>
      <c r="X24" s="16">
        <f>IFERROR(VLOOKUP(LEFT(A24,3),'[1]200000329'!A:D,3,0),0)</f>
        <v>15</v>
      </c>
      <c r="Y24" s="16">
        <f>IFERROR(VLOOKUP(LEFT(A24,3),'[1]200000329'!A:D,4,0),0)</f>
        <v>3.43</v>
      </c>
      <c r="Z24" s="16">
        <v>200002569</v>
      </c>
      <c r="AA24" s="16">
        <f>IFERROR(VLOOKUP(LEFT(A24,3),'[1]200002569'!A:D,3,0),0)</f>
        <v>2</v>
      </c>
      <c r="AB24" s="16">
        <f>IFERROR(VLOOKUP(LEFT(A24,3),'[1]200002569'!A:D,4,0),0)</f>
        <v>7.92</v>
      </c>
      <c r="AC24" s="16">
        <v>200000321</v>
      </c>
      <c r="AD24" s="16">
        <f>IFERROR(VLOOKUP(LEFT(A24,3),'[1]200000321'!A:D,3,0),0)</f>
        <v>0</v>
      </c>
      <c r="AE24" s="16">
        <f>IFERROR(VLOOKUP(LEFT(A24,3),'[1]200000321'!A:D,4,0),0)</f>
        <v>0</v>
      </c>
      <c r="AF24" s="16">
        <v>200000521</v>
      </c>
      <c r="AG24" s="16">
        <f>IFERROR(VLOOKUP(LEFT(A24,3),'[1]200000521'!A:D,3,0),0)</f>
        <v>5</v>
      </c>
      <c r="AH24" s="16">
        <f>IFERROR(VLOOKUP(LEFT(A24,3),'[1]200000521'!A:D,4,0),0)</f>
        <v>2.99</v>
      </c>
      <c r="AI24" s="16">
        <v>200000739</v>
      </c>
      <c r="AJ24" s="16">
        <f>IFERROR(VLOOKUP(LEFT(A24,3),'[1]200000739'!A:D,3,0),0)</f>
        <v>0</v>
      </c>
      <c r="AK24" s="16">
        <f>IFERROR(VLOOKUP(LEFT(A24,3),'[1]200000739'!A:D,4,0),0)</f>
        <v>0</v>
      </c>
      <c r="AL24" s="16">
        <v>200000738</v>
      </c>
      <c r="AM24" s="16">
        <f>IFERROR(VLOOKUP(LEFT(A24,3),'[1]200000738'!A:D,3,0),0)</f>
        <v>2</v>
      </c>
      <c r="AN24" s="16">
        <f>IFERROR(VLOOKUP(LEFT(A24,3),'[1]200000738'!A:D,4,0),0)</f>
        <v>9.19</v>
      </c>
      <c r="AO24" s="16">
        <v>200000487</v>
      </c>
      <c r="AP24" s="16">
        <f>IFERROR(VLOOKUP(LEFT(A24,3),'[1]200000487'!A:D,3,0),0)</f>
        <v>0</v>
      </c>
      <c r="AQ24" s="16">
        <f>IFERROR(VLOOKUP(LEFT(A24,3),'[1]200000487'!A:D,4,0),0)</f>
        <v>0</v>
      </c>
      <c r="AR24" s="16">
        <v>200000489</v>
      </c>
      <c r="AS24" s="16">
        <f>IFERROR(VLOOKUP(LEFT(A24,3),'[1]200000489'!A:D,3,0),0)</f>
        <v>0</v>
      </c>
      <c r="AT24" s="16">
        <f>IFERROR(VLOOKUP(LEFT(A24,3),'[1]200000489'!A:D,4,0),0)</f>
        <v>0</v>
      </c>
      <c r="AU24" s="16">
        <v>200004482</v>
      </c>
      <c r="AV24" s="16">
        <f>IFERROR(VLOOKUP(LEFT(A24,3),'[1]200004482'!A:D,3,0),0)</f>
        <v>0</v>
      </c>
      <c r="AW24" s="16">
        <f>IFERROR(VLOOKUP(LEFT(A24,3),'[1]200004482'!A:D,4,0),0)</f>
        <v>0</v>
      </c>
      <c r="AX24" s="17"/>
      <c r="AY24" s="17"/>
      <c r="AZ24" s="17"/>
      <c r="BA24" s="17"/>
      <c r="BB24" s="17"/>
      <c r="BC24" s="17"/>
      <c r="BD24" s="17"/>
    </row>
    <row r="25" spans="1:56" hidden="1" x14ac:dyDescent="0.25">
      <c r="A25" s="7" t="s">
        <v>455</v>
      </c>
      <c r="B25" s="13">
        <v>200009093</v>
      </c>
      <c r="C25" s="14">
        <f>IFERROR(VLOOKUP(LEFT(A25,3),'[1]200009093'!A:D,3,0),0)</f>
        <v>15</v>
      </c>
      <c r="D25" s="15">
        <f>IFERROR(VLOOKUP(LEFT(A25,3),'[1]200009093'!A:D,4,0),0)</f>
        <v>5.59</v>
      </c>
      <c r="E25" s="13">
        <v>200008980</v>
      </c>
      <c r="F25" s="16">
        <f>IFERROR(VLOOKUP(LEFT(A25,3),'[1]200008980'!A:D,3,0),0)</f>
        <v>15</v>
      </c>
      <c r="G25" s="16">
        <f>IFERROR(VLOOKUP(LEFT(A25,3),'[1]200008980'!A:D,4,0),0)</f>
        <v>3.45</v>
      </c>
      <c r="H25" s="14">
        <v>200000216</v>
      </c>
      <c r="I25" s="14">
        <f>IFERROR(VLOOKUP(LEFT(A25,3),'[1]200000216'!A:D,3,0),0)</f>
        <v>22</v>
      </c>
      <c r="J25" s="15">
        <f>IFERROR(VLOOKUP(LEFT(A25,3),'[1]200000216'!A:D,4,0),0)</f>
        <v>1.6</v>
      </c>
      <c r="K25" s="13">
        <v>200008645</v>
      </c>
      <c r="L25" s="14">
        <f>IFERROR(VLOOKUP(LEFT(A25,3),'[1]200008645'!A:D,3,0),0)</f>
        <v>0</v>
      </c>
      <c r="M25" s="15">
        <f>IFERROR(VLOOKUP(LEFT(A25,3),'[1]200008645'!A:D,4,0),0)</f>
        <v>0</v>
      </c>
      <c r="N25" s="13">
        <v>200000149</v>
      </c>
      <c r="O25" s="16">
        <f>IFERROR(VLOOKUP(LEFT(A25,3),'[1]200000149'!A:D,3,0),0)</f>
        <v>28</v>
      </c>
      <c r="P25" s="16">
        <f>IFERROR(VLOOKUP(LEFT(A25,3),'[1]200000149'!A:D,4,0),0)</f>
        <v>0.68</v>
      </c>
      <c r="Q25" s="16">
        <v>200005224</v>
      </c>
      <c r="R25" s="16">
        <f>IFERROR(VLOOKUP(LEFT(A25,3),'[1]200005224'!A:D,3,0),0)</f>
        <v>4</v>
      </c>
      <c r="S25" s="16">
        <f>IFERROR(VLOOKUP(LEFT(A25,3),'[1]200005224'!A:D,4,0),0)</f>
        <v>5.19</v>
      </c>
      <c r="T25" s="16">
        <v>200009387</v>
      </c>
      <c r="U25" s="16">
        <f>IFERROR(VLOOKUP(LEFT(A25,3),'[1]200009387'!A:D,3,0),0)</f>
        <v>0</v>
      </c>
      <c r="V25" s="16">
        <f>IFERROR(VLOOKUP(LEFT(A25,3),'[1]200009387'!A:D,4,0),0)</f>
        <v>0</v>
      </c>
      <c r="W25" s="16">
        <v>200000329</v>
      </c>
      <c r="X25" s="16">
        <f>IFERROR(VLOOKUP(LEFT(A25,3),'[1]200000329'!A:D,3,0),0)</f>
        <v>0</v>
      </c>
      <c r="Y25" s="16">
        <f>IFERROR(VLOOKUP(LEFT(A25,3),'[1]200000329'!A:D,4,0),0)</f>
        <v>0</v>
      </c>
      <c r="Z25" s="16">
        <v>200002569</v>
      </c>
      <c r="AA25" s="16">
        <f>IFERROR(VLOOKUP(LEFT(A25,3),'[1]200002569'!A:D,3,0),0)</f>
        <v>0</v>
      </c>
      <c r="AB25" s="16">
        <f>IFERROR(VLOOKUP(LEFT(A25,3),'[1]200002569'!A:D,4,0),0)</f>
        <v>0</v>
      </c>
      <c r="AC25" s="16">
        <v>200000321</v>
      </c>
      <c r="AD25" s="16">
        <f>IFERROR(VLOOKUP(LEFT(A25,3),'[1]200000321'!A:D,3,0),0)</f>
        <v>0</v>
      </c>
      <c r="AE25" s="16">
        <f>IFERROR(VLOOKUP(LEFT(A25,3),'[1]200000321'!A:D,4,0),0)</f>
        <v>0</v>
      </c>
      <c r="AF25" s="16">
        <v>200000521</v>
      </c>
      <c r="AG25" s="16">
        <f>IFERROR(VLOOKUP(LEFT(A25,3),'[1]200000521'!A:D,3,0),0)</f>
        <v>6</v>
      </c>
      <c r="AH25" s="16">
        <f>IFERROR(VLOOKUP(LEFT(A25,3),'[1]200000521'!A:D,4,0),0)</f>
        <v>2.99</v>
      </c>
      <c r="AI25" s="16">
        <v>200000739</v>
      </c>
      <c r="AJ25" s="16">
        <f>IFERROR(VLOOKUP(LEFT(A25,3),'[1]200000739'!A:D,3,0),0)</f>
        <v>1</v>
      </c>
      <c r="AK25" s="16">
        <f>IFERROR(VLOOKUP(LEFT(A25,3),'[1]200000739'!A:D,4,0),0)</f>
        <v>27.47</v>
      </c>
      <c r="AL25" s="16">
        <v>200000738</v>
      </c>
      <c r="AM25" s="16">
        <f>IFERROR(VLOOKUP(LEFT(A25,3),'[1]200000738'!A:D,3,0),0)</f>
        <v>1</v>
      </c>
      <c r="AN25" s="16">
        <f>IFERROR(VLOOKUP(LEFT(A25,3),'[1]200000738'!A:D,4,0),0)</f>
        <v>9.19</v>
      </c>
      <c r="AO25" s="16">
        <v>200000487</v>
      </c>
      <c r="AP25" s="16">
        <f>IFERROR(VLOOKUP(LEFT(A25,3),'[1]200000487'!A:D,3,0),0)</f>
        <v>2</v>
      </c>
      <c r="AQ25" s="16">
        <f>IFERROR(VLOOKUP(LEFT(A25,3),'[1]200000487'!A:D,4,0),0)</f>
        <v>15.26</v>
      </c>
      <c r="AR25" s="16">
        <v>200000489</v>
      </c>
      <c r="AS25" s="16">
        <f>IFERROR(VLOOKUP(LEFT(A25,3),'[1]200000489'!A:D,3,0),0)</f>
        <v>0</v>
      </c>
      <c r="AT25" s="16">
        <f>IFERROR(VLOOKUP(LEFT(A25,3),'[1]200000489'!A:D,4,0),0)</f>
        <v>0</v>
      </c>
      <c r="AU25" s="16">
        <v>200004482</v>
      </c>
      <c r="AV25" s="16">
        <f>IFERROR(VLOOKUP(LEFT(A25,3),'[1]200004482'!A:D,3,0),0)</f>
        <v>0</v>
      </c>
      <c r="AW25" s="16">
        <f>IFERROR(VLOOKUP(LEFT(A25,3),'[1]200004482'!A:D,4,0),0)</f>
        <v>0</v>
      </c>
      <c r="AX25" s="17"/>
      <c r="AY25" s="17"/>
      <c r="AZ25" s="17"/>
      <c r="BA25" s="17"/>
      <c r="BB25" s="17"/>
      <c r="BC25" s="17"/>
      <c r="BD25" s="17"/>
    </row>
    <row r="26" spans="1:56" hidden="1" x14ac:dyDescent="0.25">
      <c r="A26" s="7" t="s">
        <v>456</v>
      </c>
      <c r="B26" s="13">
        <v>200009093</v>
      </c>
      <c r="C26" s="14">
        <f>IFERROR(VLOOKUP(LEFT(A26,3),'[1]200009093'!A:D,3,0),0)</f>
        <v>0</v>
      </c>
      <c r="D26" s="15">
        <f>IFERROR(VLOOKUP(LEFT(A26,3),'[1]200009093'!A:D,4,0),0)</f>
        <v>0</v>
      </c>
      <c r="E26" s="13">
        <v>200008980</v>
      </c>
      <c r="F26" s="16">
        <f>IFERROR(VLOOKUP(LEFT(A26,3),'[1]200008980'!A:D,3,0),0)</f>
        <v>1</v>
      </c>
      <c r="G26" s="16">
        <f>IFERROR(VLOOKUP(LEFT(A26,3),'[1]200008980'!A:D,4,0),0)</f>
        <v>3.45</v>
      </c>
      <c r="H26" s="14">
        <v>200000216</v>
      </c>
      <c r="I26" s="14">
        <f>IFERROR(VLOOKUP(LEFT(A26,3),'[1]200000216'!A:D,3,0),0)</f>
        <v>20</v>
      </c>
      <c r="J26" s="15">
        <f>IFERROR(VLOOKUP(LEFT(A26,3),'[1]200000216'!A:D,4,0),0)</f>
        <v>1.6</v>
      </c>
      <c r="K26" s="13">
        <v>200008645</v>
      </c>
      <c r="L26" s="14">
        <f>IFERROR(VLOOKUP(LEFT(A26,3),'[1]200008645'!A:D,3,0),0)</f>
        <v>0</v>
      </c>
      <c r="M26" s="15">
        <f>IFERROR(VLOOKUP(LEFT(A26,3),'[1]200008645'!A:D,4,0),0)</f>
        <v>0</v>
      </c>
      <c r="N26" s="13">
        <v>200000149</v>
      </c>
      <c r="O26" s="16">
        <f>IFERROR(VLOOKUP(LEFT(A26,3),'[1]200000149'!A:D,3,0),0)</f>
        <v>16</v>
      </c>
      <c r="P26" s="16">
        <f>IFERROR(VLOOKUP(LEFT(A26,3),'[1]200000149'!A:D,4,0),0)</f>
        <v>0.68</v>
      </c>
      <c r="Q26" s="16">
        <v>200005224</v>
      </c>
      <c r="R26" s="16">
        <f>IFERROR(VLOOKUP(LEFT(A26,3),'[1]200005224'!A:D,3,0),0)</f>
        <v>6</v>
      </c>
      <c r="S26" s="16">
        <f>IFERROR(VLOOKUP(LEFT(A26,3),'[1]200005224'!A:D,4,0),0)</f>
        <v>5.19</v>
      </c>
      <c r="T26" s="16">
        <v>200009387</v>
      </c>
      <c r="U26" s="16">
        <f>IFERROR(VLOOKUP(LEFT(A26,3),'[1]200009387'!A:D,3,0),0)</f>
        <v>0</v>
      </c>
      <c r="V26" s="16">
        <f>IFERROR(VLOOKUP(LEFT(A26,3),'[1]200009387'!A:D,4,0),0)</f>
        <v>0</v>
      </c>
      <c r="W26" s="16">
        <v>200000329</v>
      </c>
      <c r="X26" s="16">
        <f>IFERROR(VLOOKUP(LEFT(A26,3),'[1]200000329'!A:D,3,0),0)</f>
        <v>8</v>
      </c>
      <c r="Y26" s="16">
        <f>IFERROR(VLOOKUP(LEFT(A26,3),'[1]200000329'!A:D,4,0),0)</f>
        <v>3.43</v>
      </c>
      <c r="Z26" s="16">
        <v>200002569</v>
      </c>
      <c r="AA26" s="16">
        <f>IFERROR(VLOOKUP(LEFT(A26,3),'[1]200002569'!A:D,3,0),0)</f>
        <v>2</v>
      </c>
      <c r="AB26" s="16">
        <f>IFERROR(VLOOKUP(LEFT(A26,3),'[1]200002569'!A:D,4,0),0)</f>
        <v>7.92</v>
      </c>
      <c r="AC26" s="16">
        <v>200000321</v>
      </c>
      <c r="AD26" s="16">
        <f>IFERROR(VLOOKUP(LEFT(A26,3),'[1]200000321'!A:D,3,0),0)</f>
        <v>1</v>
      </c>
      <c r="AE26" s="16">
        <f>IFERROR(VLOOKUP(LEFT(A26,3),'[1]200000321'!A:D,4,0),0)</f>
        <v>12.95</v>
      </c>
      <c r="AF26" s="16">
        <v>200000521</v>
      </c>
      <c r="AG26" s="16">
        <f>IFERROR(VLOOKUP(LEFT(A26,3),'[1]200000521'!A:D,3,0),0)</f>
        <v>10</v>
      </c>
      <c r="AH26" s="16">
        <f>IFERROR(VLOOKUP(LEFT(A26,3),'[1]200000521'!A:D,4,0),0)</f>
        <v>2.99</v>
      </c>
      <c r="AI26" s="16">
        <v>200000739</v>
      </c>
      <c r="AJ26" s="16">
        <f>IFERROR(VLOOKUP(LEFT(A26,3),'[1]200000739'!A:D,3,0),0)</f>
        <v>0</v>
      </c>
      <c r="AK26" s="16">
        <f>IFERROR(VLOOKUP(LEFT(A26,3),'[1]200000739'!A:D,4,0),0)</f>
        <v>0</v>
      </c>
      <c r="AL26" s="16">
        <v>200000738</v>
      </c>
      <c r="AM26" s="16">
        <f>IFERROR(VLOOKUP(LEFT(A26,3),'[1]200000738'!A:D,3,0),0)</f>
        <v>0</v>
      </c>
      <c r="AN26" s="16">
        <f>IFERROR(VLOOKUP(LEFT(A26,3),'[1]200000738'!A:D,4,0),0)</f>
        <v>0</v>
      </c>
      <c r="AO26" s="16">
        <v>200000487</v>
      </c>
      <c r="AP26" s="16">
        <f>IFERROR(VLOOKUP(LEFT(A26,3),'[1]200000487'!A:D,3,0),0)</f>
        <v>0</v>
      </c>
      <c r="AQ26" s="16">
        <f>IFERROR(VLOOKUP(LEFT(A26,3),'[1]200000487'!A:D,4,0),0)</f>
        <v>0</v>
      </c>
      <c r="AR26" s="16">
        <v>200000489</v>
      </c>
      <c r="AS26" s="16">
        <f>IFERROR(VLOOKUP(LEFT(A26,3),'[1]200000489'!A:D,3,0),0)</f>
        <v>0</v>
      </c>
      <c r="AT26" s="16">
        <f>IFERROR(VLOOKUP(LEFT(A26,3),'[1]200000489'!A:D,4,0),0)</f>
        <v>0</v>
      </c>
      <c r="AU26" s="16">
        <v>200004482</v>
      </c>
      <c r="AV26" s="16">
        <f>IFERROR(VLOOKUP(LEFT(A26,3),'[1]200004482'!A:D,3,0),0)</f>
        <v>0</v>
      </c>
      <c r="AW26" s="16">
        <f>IFERROR(VLOOKUP(LEFT(A26,3),'[1]200004482'!A:D,4,0),0)</f>
        <v>0</v>
      </c>
      <c r="AX26" s="17"/>
      <c r="AY26" s="17"/>
      <c r="AZ26" s="17"/>
      <c r="BA26" s="17"/>
      <c r="BB26" s="17"/>
      <c r="BC26" s="17"/>
      <c r="BD26" s="17"/>
    </row>
    <row r="27" spans="1:56" hidden="1" x14ac:dyDescent="0.25">
      <c r="A27" s="7" t="s">
        <v>457</v>
      </c>
      <c r="B27" s="13">
        <v>200009093</v>
      </c>
      <c r="C27" s="14">
        <f>IFERROR(VLOOKUP(LEFT(A27,3),'[1]200009093'!A:D,3,0),0)</f>
        <v>10</v>
      </c>
      <c r="D27" s="15">
        <f>IFERROR(VLOOKUP(LEFT(A27,3),'[1]200009093'!A:D,4,0),0)</f>
        <v>5.59</v>
      </c>
      <c r="E27" s="13">
        <v>200008980</v>
      </c>
      <c r="F27" s="16">
        <f>IFERROR(VLOOKUP(LEFT(A27,3),'[1]200008980'!A:D,3,0),0)</f>
        <v>0</v>
      </c>
      <c r="G27" s="16">
        <f>IFERROR(VLOOKUP(LEFT(A27,3),'[1]200008980'!A:D,4,0),0)</f>
        <v>0</v>
      </c>
      <c r="H27" s="14">
        <v>200000216</v>
      </c>
      <c r="I27" s="14">
        <f>IFERROR(VLOOKUP(LEFT(A27,3),'[1]200000216'!A:D,3,0),0)</f>
        <v>9</v>
      </c>
      <c r="J27" s="15">
        <f>IFERROR(VLOOKUP(LEFT(A27,3),'[1]200000216'!A:D,4,0),0)</f>
        <v>1.6</v>
      </c>
      <c r="K27" s="13">
        <v>200008645</v>
      </c>
      <c r="L27" s="14">
        <f>IFERROR(VLOOKUP(LEFT(A27,3),'[1]200008645'!A:D,3,0),0)</f>
        <v>0</v>
      </c>
      <c r="M27" s="15">
        <f>IFERROR(VLOOKUP(LEFT(A27,3),'[1]200008645'!A:D,4,0),0)</f>
        <v>0</v>
      </c>
      <c r="N27" s="13">
        <v>200000149</v>
      </c>
      <c r="O27" s="16">
        <f>IFERROR(VLOOKUP(LEFT(A27,3),'[1]200000149'!A:D,3,0),0)</f>
        <v>3</v>
      </c>
      <c r="P27" s="16">
        <f>IFERROR(VLOOKUP(LEFT(A27,3),'[1]200000149'!A:D,4,0),0)</f>
        <v>0.68</v>
      </c>
      <c r="Q27" s="16">
        <v>200005224</v>
      </c>
      <c r="R27" s="16">
        <f>IFERROR(VLOOKUP(LEFT(A27,3),'[1]200005224'!A:D,3,0),0)</f>
        <v>12</v>
      </c>
      <c r="S27" s="16">
        <f>IFERROR(VLOOKUP(LEFT(A27,3),'[1]200005224'!A:D,4,0),0)</f>
        <v>5.19</v>
      </c>
      <c r="T27" s="16">
        <v>200009387</v>
      </c>
      <c r="U27" s="16">
        <f>IFERROR(VLOOKUP(LEFT(A27,3),'[1]200009387'!A:D,3,0),0)</f>
        <v>0</v>
      </c>
      <c r="V27" s="16">
        <f>IFERROR(VLOOKUP(LEFT(A27,3),'[1]200009387'!A:D,4,0),0)</f>
        <v>0</v>
      </c>
      <c r="W27" s="16">
        <v>200000329</v>
      </c>
      <c r="X27" s="16">
        <f>IFERROR(VLOOKUP(LEFT(A27,3),'[1]200000329'!A:D,3,0),0)</f>
        <v>6</v>
      </c>
      <c r="Y27" s="16">
        <f>IFERROR(VLOOKUP(LEFT(A27,3),'[1]200000329'!A:D,4,0),0)</f>
        <v>3.43</v>
      </c>
      <c r="Z27" s="16">
        <v>200002569</v>
      </c>
      <c r="AA27" s="16">
        <f>IFERROR(VLOOKUP(LEFT(A27,3),'[1]200002569'!A:D,3,0),0)</f>
        <v>0</v>
      </c>
      <c r="AB27" s="16">
        <f>IFERROR(VLOOKUP(LEFT(A27,3),'[1]200002569'!A:D,4,0),0)</f>
        <v>0</v>
      </c>
      <c r="AC27" s="16">
        <v>200000321</v>
      </c>
      <c r="AD27" s="16">
        <f>IFERROR(VLOOKUP(LEFT(A27,3),'[1]200000321'!A:D,3,0),0)</f>
        <v>1</v>
      </c>
      <c r="AE27" s="16">
        <f>IFERROR(VLOOKUP(LEFT(A27,3),'[1]200000321'!A:D,4,0),0)</f>
        <v>12.95</v>
      </c>
      <c r="AF27" s="16">
        <v>200000521</v>
      </c>
      <c r="AG27" s="16">
        <f>IFERROR(VLOOKUP(LEFT(A27,3),'[1]200000521'!A:D,3,0),0)</f>
        <v>11</v>
      </c>
      <c r="AH27" s="16">
        <f>IFERROR(VLOOKUP(LEFT(A27,3),'[1]200000521'!A:D,4,0),0)</f>
        <v>2.99</v>
      </c>
      <c r="AI27" s="16">
        <v>200000739</v>
      </c>
      <c r="AJ27" s="16">
        <f>IFERROR(VLOOKUP(LEFT(A27,3),'[1]200000739'!A:D,3,0),0)</f>
        <v>0</v>
      </c>
      <c r="AK27" s="16">
        <f>IFERROR(VLOOKUP(LEFT(A27,3),'[1]200000739'!A:D,4,0),0)</f>
        <v>0</v>
      </c>
      <c r="AL27" s="16">
        <v>200000738</v>
      </c>
      <c r="AM27" s="16">
        <f>IFERROR(VLOOKUP(LEFT(A27,3),'[1]200000738'!A:D,3,0),0)</f>
        <v>4</v>
      </c>
      <c r="AN27" s="16">
        <f>IFERROR(VLOOKUP(LEFT(A27,3),'[1]200000738'!A:D,4,0),0)</f>
        <v>9.19</v>
      </c>
      <c r="AO27" s="16">
        <v>200000487</v>
      </c>
      <c r="AP27" s="16">
        <f>IFERROR(VLOOKUP(LEFT(A27,3),'[1]200000487'!A:D,3,0),0)</f>
        <v>0</v>
      </c>
      <c r="AQ27" s="16">
        <f>IFERROR(VLOOKUP(LEFT(A27,3),'[1]200000487'!A:D,4,0),0)</f>
        <v>0</v>
      </c>
      <c r="AR27" s="16">
        <v>200000489</v>
      </c>
      <c r="AS27" s="16">
        <f>IFERROR(VLOOKUP(LEFT(A27,3),'[1]200000489'!A:D,3,0),0)</f>
        <v>0</v>
      </c>
      <c r="AT27" s="16">
        <f>IFERROR(VLOOKUP(LEFT(A27,3),'[1]200000489'!A:D,4,0),0)</f>
        <v>0</v>
      </c>
      <c r="AU27" s="16">
        <v>200004482</v>
      </c>
      <c r="AV27" s="16">
        <f>IFERROR(VLOOKUP(LEFT(A27,3),'[1]200004482'!A:D,3,0),0)</f>
        <v>0</v>
      </c>
      <c r="AW27" s="16">
        <f>IFERROR(VLOOKUP(LEFT(A27,3),'[1]200004482'!A:D,4,0),0)</f>
        <v>0</v>
      </c>
      <c r="AX27" s="17"/>
      <c r="AY27" s="17"/>
      <c r="AZ27" s="17"/>
      <c r="BA27" s="17"/>
      <c r="BB27" s="17"/>
      <c r="BC27" s="17"/>
      <c r="BD27" s="17"/>
    </row>
    <row r="28" spans="1:56" hidden="1" x14ac:dyDescent="0.25">
      <c r="A28" s="7" t="s">
        <v>458</v>
      </c>
      <c r="B28" s="13">
        <v>200009093</v>
      </c>
      <c r="C28" s="14">
        <f>IFERROR(VLOOKUP(LEFT(A28,3),'[1]200009093'!A:D,3,0),0)</f>
        <v>4</v>
      </c>
      <c r="D28" s="15">
        <f>IFERROR(VLOOKUP(LEFT(A28,3),'[1]200009093'!A:D,4,0),0)</f>
        <v>5.59</v>
      </c>
      <c r="E28" s="13">
        <v>200008980</v>
      </c>
      <c r="F28" s="16">
        <f>IFERROR(VLOOKUP(LEFT(A28,3),'[1]200008980'!A:D,3,0),0)</f>
        <v>4</v>
      </c>
      <c r="G28" s="16">
        <f>IFERROR(VLOOKUP(LEFT(A28,3),'[1]200008980'!A:D,4,0),0)</f>
        <v>3.45</v>
      </c>
      <c r="H28" s="14">
        <v>200000216</v>
      </c>
      <c r="I28" s="14">
        <f>IFERROR(VLOOKUP(LEFT(A28,3),'[1]200000216'!A:D,3,0),0)</f>
        <v>6</v>
      </c>
      <c r="J28" s="15">
        <f>IFERROR(VLOOKUP(LEFT(A28,3),'[1]200000216'!A:D,4,0),0)</f>
        <v>1.6</v>
      </c>
      <c r="K28" s="13">
        <v>200008645</v>
      </c>
      <c r="L28" s="14">
        <f>IFERROR(VLOOKUP(LEFT(A28,3),'[1]200008645'!A:D,3,0),0)</f>
        <v>0</v>
      </c>
      <c r="M28" s="15">
        <f>IFERROR(VLOOKUP(LEFT(A28,3),'[1]200008645'!A:D,4,0),0)</f>
        <v>0</v>
      </c>
      <c r="N28" s="13">
        <v>200000149</v>
      </c>
      <c r="O28" s="16">
        <f>IFERROR(VLOOKUP(LEFT(A28,3),'[1]200000149'!A:D,3,0),0)</f>
        <v>5</v>
      </c>
      <c r="P28" s="16">
        <f>IFERROR(VLOOKUP(LEFT(A28,3),'[1]200000149'!A:D,4,0),0)</f>
        <v>0.68</v>
      </c>
      <c r="Q28" s="16">
        <v>200005224</v>
      </c>
      <c r="R28" s="16">
        <f>IFERROR(VLOOKUP(LEFT(A28,3),'[1]200005224'!A:D,3,0),0)</f>
        <v>5</v>
      </c>
      <c r="S28" s="16">
        <f>IFERROR(VLOOKUP(LEFT(A28,3),'[1]200005224'!A:D,4,0),0)</f>
        <v>5.19</v>
      </c>
      <c r="T28" s="16">
        <v>200009387</v>
      </c>
      <c r="U28" s="16">
        <f>IFERROR(VLOOKUP(LEFT(A28,3),'[1]200009387'!A:D,3,0),0)</f>
        <v>0</v>
      </c>
      <c r="V28" s="16">
        <f>IFERROR(VLOOKUP(LEFT(A28,3),'[1]200009387'!A:D,4,0),0)</f>
        <v>0</v>
      </c>
      <c r="W28" s="16">
        <v>200000329</v>
      </c>
      <c r="X28" s="16">
        <f>IFERROR(VLOOKUP(LEFT(A28,3),'[1]200000329'!A:D,3,0),0)</f>
        <v>0</v>
      </c>
      <c r="Y28" s="16">
        <f>IFERROR(VLOOKUP(LEFT(A28,3),'[1]200000329'!A:D,4,0),0)</f>
        <v>0</v>
      </c>
      <c r="Z28" s="16">
        <v>200002569</v>
      </c>
      <c r="AA28" s="16">
        <f>IFERROR(VLOOKUP(LEFT(A28,3),'[1]200002569'!A:D,3,0),0)</f>
        <v>0</v>
      </c>
      <c r="AB28" s="16">
        <f>IFERROR(VLOOKUP(LEFT(A28,3),'[1]200002569'!A:D,4,0),0)</f>
        <v>0</v>
      </c>
      <c r="AC28" s="16">
        <v>200000321</v>
      </c>
      <c r="AD28" s="16">
        <f>IFERROR(VLOOKUP(LEFT(A28,3),'[1]200000321'!A:D,3,0),0)</f>
        <v>1</v>
      </c>
      <c r="AE28" s="16">
        <f>IFERROR(VLOOKUP(LEFT(A28,3),'[1]200000321'!A:D,4,0),0)</f>
        <v>12.95</v>
      </c>
      <c r="AF28" s="16">
        <v>200000521</v>
      </c>
      <c r="AG28" s="16">
        <f>IFERROR(VLOOKUP(LEFT(A28,3),'[1]200000521'!A:D,3,0),0)</f>
        <v>3</v>
      </c>
      <c r="AH28" s="16">
        <f>IFERROR(VLOOKUP(LEFT(A28,3),'[1]200000521'!A:D,4,0),0)</f>
        <v>2.99</v>
      </c>
      <c r="AI28" s="16">
        <v>200000739</v>
      </c>
      <c r="AJ28" s="16">
        <f>IFERROR(VLOOKUP(LEFT(A28,3),'[1]200000739'!A:D,3,0),0)</f>
        <v>0</v>
      </c>
      <c r="AK28" s="16">
        <f>IFERROR(VLOOKUP(LEFT(A28,3),'[1]200000739'!A:D,4,0),0)</f>
        <v>0</v>
      </c>
      <c r="AL28" s="16">
        <v>200000738</v>
      </c>
      <c r="AM28" s="16">
        <f>IFERROR(VLOOKUP(LEFT(A28,3),'[1]200000738'!A:D,3,0),0)</f>
        <v>2</v>
      </c>
      <c r="AN28" s="16">
        <f>IFERROR(VLOOKUP(LEFT(A28,3),'[1]200000738'!A:D,4,0),0)</f>
        <v>9.19</v>
      </c>
      <c r="AO28" s="16">
        <v>200000487</v>
      </c>
      <c r="AP28" s="16">
        <f>IFERROR(VLOOKUP(LEFT(A28,3),'[1]200000487'!A:D,3,0),0)</f>
        <v>1</v>
      </c>
      <c r="AQ28" s="16">
        <f>IFERROR(VLOOKUP(LEFT(A28,3),'[1]200000487'!A:D,4,0),0)</f>
        <v>15.26</v>
      </c>
      <c r="AR28" s="16">
        <v>200000489</v>
      </c>
      <c r="AS28" s="16">
        <f>IFERROR(VLOOKUP(LEFT(A28,3),'[1]200000489'!A:D,3,0),0)</f>
        <v>0</v>
      </c>
      <c r="AT28" s="16">
        <f>IFERROR(VLOOKUP(LEFT(A28,3),'[1]200000489'!A:D,4,0),0)</f>
        <v>0</v>
      </c>
      <c r="AU28" s="16">
        <v>200004482</v>
      </c>
      <c r="AV28" s="16">
        <f>IFERROR(VLOOKUP(LEFT(A28,3),'[1]200004482'!A:D,3,0),0)</f>
        <v>0</v>
      </c>
      <c r="AW28" s="16">
        <f>IFERROR(VLOOKUP(LEFT(A28,3),'[1]200004482'!A:D,4,0),0)</f>
        <v>0</v>
      </c>
      <c r="AX28" s="17"/>
      <c r="AY28" s="17"/>
      <c r="AZ28" s="17"/>
      <c r="BA28" s="17"/>
      <c r="BB28" s="17"/>
      <c r="BC28" s="17"/>
      <c r="BD28" s="17"/>
    </row>
    <row r="29" spans="1:56" hidden="1" x14ac:dyDescent="0.25">
      <c r="A29" s="7" t="s">
        <v>459</v>
      </c>
      <c r="B29" s="13">
        <v>200009093</v>
      </c>
      <c r="C29" s="14">
        <f>IFERROR(VLOOKUP(LEFT(A29,3),'[1]200009093'!A:D,3,0),0)</f>
        <v>0</v>
      </c>
      <c r="D29" s="15">
        <f>IFERROR(VLOOKUP(LEFT(A29,3),'[1]200009093'!A:D,4,0),0)</f>
        <v>0</v>
      </c>
      <c r="E29" s="13">
        <v>200008980</v>
      </c>
      <c r="F29" s="16">
        <f>IFERROR(VLOOKUP(LEFT(A29,3),'[1]200008980'!A:D,3,0),0)</f>
        <v>0</v>
      </c>
      <c r="G29" s="16">
        <f>IFERROR(VLOOKUP(LEFT(A29,3),'[1]200008980'!A:D,4,0),0)</f>
        <v>0</v>
      </c>
      <c r="H29" s="14">
        <v>200000216</v>
      </c>
      <c r="I29" s="14">
        <f>IFERROR(VLOOKUP(LEFT(A29,3),'[1]200000216'!A:D,3,0),0)</f>
        <v>0</v>
      </c>
      <c r="J29" s="15">
        <f>IFERROR(VLOOKUP(LEFT(A29,3),'[1]200000216'!A:D,4,0),0)</f>
        <v>0</v>
      </c>
      <c r="K29" s="13">
        <v>200008645</v>
      </c>
      <c r="L29" s="14">
        <f>IFERROR(VLOOKUP(LEFT(A29,3),'[1]200008645'!A:D,3,0),0)</f>
        <v>0</v>
      </c>
      <c r="M29" s="15">
        <f>IFERROR(VLOOKUP(LEFT(A29,3),'[1]200008645'!A:D,4,0),0)</f>
        <v>0</v>
      </c>
      <c r="N29" s="13">
        <v>200000149</v>
      </c>
      <c r="O29" s="16">
        <f>IFERROR(VLOOKUP(LEFT(A29,3),'[1]200000149'!A:D,3,0),0)</f>
        <v>2</v>
      </c>
      <c r="P29" s="16">
        <f>IFERROR(VLOOKUP(LEFT(A29,3),'[1]200000149'!A:D,4,0),0)</f>
        <v>0.68</v>
      </c>
      <c r="Q29" s="16">
        <v>200005224</v>
      </c>
      <c r="R29" s="16">
        <f>IFERROR(VLOOKUP(LEFT(A29,3),'[1]200005224'!A:D,3,0),0)</f>
        <v>0</v>
      </c>
      <c r="S29" s="16">
        <f>IFERROR(VLOOKUP(LEFT(A29,3),'[1]200005224'!A:D,4,0),0)</f>
        <v>0</v>
      </c>
      <c r="T29" s="16">
        <v>200009387</v>
      </c>
      <c r="U29" s="16">
        <f>IFERROR(VLOOKUP(LEFT(A29,3),'[1]200009387'!A:D,3,0),0)</f>
        <v>6</v>
      </c>
      <c r="V29" s="16">
        <f>IFERROR(VLOOKUP(LEFT(A29,3),'[1]200009387'!A:D,4,0),0)</f>
        <v>8.2100000000000009</v>
      </c>
      <c r="W29" s="16">
        <v>200000329</v>
      </c>
      <c r="X29" s="16">
        <f>IFERROR(VLOOKUP(LEFT(A29,3),'[1]200000329'!A:D,3,0),0)</f>
        <v>2</v>
      </c>
      <c r="Y29" s="16">
        <f>IFERROR(VLOOKUP(LEFT(A29,3),'[1]200000329'!A:D,4,0),0)</f>
        <v>3.43</v>
      </c>
      <c r="Z29" s="16">
        <v>200002569</v>
      </c>
      <c r="AA29" s="16">
        <f>IFERROR(VLOOKUP(LEFT(A29,3),'[1]200002569'!A:D,3,0),0)</f>
        <v>4</v>
      </c>
      <c r="AB29" s="16">
        <f>IFERROR(VLOOKUP(LEFT(A29,3),'[1]200002569'!A:D,4,0),0)</f>
        <v>7.92</v>
      </c>
      <c r="AC29" s="16">
        <v>200000321</v>
      </c>
      <c r="AD29" s="16">
        <f>IFERROR(VLOOKUP(LEFT(A29,3),'[1]200000321'!A:D,3,0),0)</f>
        <v>1</v>
      </c>
      <c r="AE29" s="16">
        <f>IFERROR(VLOOKUP(LEFT(A29,3),'[1]200000321'!A:D,4,0),0)</f>
        <v>12.95</v>
      </c>
      <c r="AF29" s="16">
        <v>200000521</v>
      </c>
      <c r="AG29" s="16">
        <f>IFERROR(VLOOKUP(LEFT(A29,3),'[1]200000521'!A:D,3,0),0)</f>
        <v>0</v>
      </c>
      <c r="AH29" s="16">
        <f>IFERROR(VLOOKUP(LEFT(A29,3),'[1]200000521'!A:D,4,0),0)</f>
        <v>0</v>
      </c>
      <c r="AI29" s="16">
        <v>200000739</v>
      </c>
      <c r="AJ29" s="16">
        <f>IFERROR(VLOOKUP(LEFT(A29,3),'[1]200000739'!A:D,3,0),0)</f>
        <v>0</v>
      </c>
      <c r="AK29" s="16">
        <f>IFERROR(VLOOKUP(LEFT(A29,3),'[1]200000739'!A:D,4,0),0)</f>
        <v>0</v>
      </c>
      <c r="AL29" s="16">
        <v>200000738</v>
      </c>
      <c r="AM29" s="16">
        <f>IFERROR(VLOOKUP(LEFT(A29,3),'[1]200000738'!A:D,3,0),0)</f>
        <v>0</v>
      </c>
      <c r="AN29" s="16">
        <f>IFERROR(VLOOKUP(LEFT(A29,3),'[1]200000738'!A:D,4,0),0)</f>
        <v>0</v>
      </c>
      <c r="AO29" s="16">
        <v>200000487</v>
      </c>
      <c r="AP29" s="16">
        <f>IFERROR(VLOOKUP(LEFT(A29,3),'[1]200000487'!A:D,3,0),0)</f>
        <v>0</v>
      </c>
      <c r="AQ29" s="16">
        <f>IFERROR(VLOOKUP(LEFT(A29,3),'[1]200000487'!A:D,4,0),0)</f>
        <v>0</v>
      </c>
      <c r="AR29" s="16">
        <v>200000489</v>
      </c>
      <c r="AS29" s="16">
        <f>IFERROR(VLOOKUP(LEFT(A29,3),'[1]200000489'!A:D,3,0),0)</f>
        <v>0</v>
      </c>
      <c r="AT29" s="16">
        <f>IFERROR(VLOOKUP(LEFT(A29,3),'[1]200000489'!A:D,4,0),0)</f>
        <v>0</v>
      </c>
      <c r="AU29" s="16">
        <v>200004482</v>
      </c>
      <c r="AV29" s="16">
        <f>IFERROR(VLOOKUP(LEFT(A29,3),'[1]200004482'!A:D,3,0),0)</f>
        <v>0</v>
      </c>
      <c r="AW29" s="16">
        <f>IFERROR(VLOOKUP(LEFT(A29,3),'[1]200004482'!A:D,4,0),0)</f>
        <v>0</v>
      </c>
      <c r="AX29" s="17"/>
      <c r="AY29" s="17"/>
      <c r="AZ29" s="17"/>
      <c r="BA29" s="17"/>
      <c r="BB29" s="17"/>
      <c r="BC29" s="17"/>
      <c r="BD29" s="17"/>
    </row>
    <row r="30" spans="1:56" hidden="1" x14ac:dyDescent="0.25">
      <c r="A30" s="7" t="s">
        <v>460</v>
      </c>
      <c r="B30" s="13">
        <v>200009093</v>
      </c>
      <c r="C30" s="14">
        <f>IFERROR(VLOOKUP(LEFT(A30,3),'[1]200009093'!A:D,3,0),0)</f>
        <v>7</v>
      </c>
      <c r="D30" s="15">
        <f>IFERROR(VLOOKUP(LEFT(A30,3),'[1]200009093'!A:D,4,0),0)</f>
        <v>5.59</v>
      </c>
      <c r="E30" s="13">
        <v>200008980</v>
      </c>
      <c r="F30" s="16">
        <f>IFERROR(VLOOKUP(LEFT(A30,3),'[1]200008980'!A:D,3,0),0)</f>
        <v>3</v>
      </c>
      <c r="G30" s="16">
        <f>IFERROR(VLOOKUP(LEFT(A30,3),'[1]200008980'!A:D,4,0),0)</f>
        <v>3.45</v>
      </c>
      <c r="H30" s="14">
        <v>200000216</v>
      </c>
      <c r="I30" s="14">
        <f>IFERROR(VLOOKUP(LEFT(A30,3),'[1]200000216'!A:D,3,0),0)</f>
        <v>14</v>
      </c>
      <c r="J30" s="15">
        <f>IFERROR(VLOOKUP(LEFT(A30,3),'[1]200000216'!A:D,4,0),0)</f>
        <v>1.6</v>
      </c>
      <c r="K30" s="13">
        <v>200008645</v>
      </c>
      <c r="L30" s="14">
        <f>IFERROR(VLOOKUP(LEFT(A30,3),'[1]200008645'!A:D,3,0),0)</f>
        <v>0</v>
      </c>
      <c r="M30" s="15">
        <f>IFERROR(VLOOKUP(LEFT(A30,3),'[1]200008645'!A:D,4,0),0)</f>
        <v>0</v>
      </c>
      <c r="N30" s="13">
        <v>200000149</v>
      </c>
      <c r="O30" s="16">
        <f>IFERROR(VLOOKUP(LEFT(A30,3),'[1]200000149'!A:D,3,0),0)</f>
        <v>8</v>
      </c>
      <c r="P30" s="16">
        <f>IFERROR(VLOOKUP(LEFT(A30,3),'[1]200000149'!A:D,4,0),0)</f>
        <v>0.68</v>
      </c>
      <c r="Q30" s="16">
        <v>200005224</v>
      </c>
      <c r="R30" s="16">
        <f>IFERROR(VLOOKUP(LEFT(A30,3),'[1]200005224'!A:D,3,0),0)</f>
        <v>2</v>
      </c>
      <c r="S30" s="16">
        <f>IFERROR(VLOOKUP(LEFT(A30,3),'[1]200005224'!A:D,4,0),0)</f>
        <v>5.19</v>
      </c>
      <c r="T30" s="16">
        <v>200009387</v>
      </c>
      <c r="U30" s="16">
        <f>IFERROR(VLOOKUP(LEFT(A30,3),'[1]200009387'!A:D,3,0),0)</f>
        <v>1</v>
      </c>
      <c r="V30" s="16">
        <f>IFERROR(VLOOKUP(LEFT(A30,3),'[1]200009387'!A:D,4,0),0)</f>
        <v>8.2100000000000009</v>
      </c>
      <c r="W30" s="16">
        <v>200000329</v>
      </c>
      <c r="X30" s="16">
        <f>IFERROR(VLOOKUP(LEFT(A30,3),'[1]200000329'!A:D,3,0),0)</f>
        <v>16</v>
      </c>
      <c r="Y30" s="16">
        <f>IFERROR(VLOOKUP(LEFT(A30,3),'[1]200000329'!A:D,4,0),0)</f>
        <v>3.43</v>
      </c>
      <c r="Z30" s="16">
        <v>200002569</v>
      </c>
      <c r="AA30" s="16">
        <f>IFERROR(VLOOKUP(LEFT(A30,3),'[1]200002569'!A:D,3,0),0)</f>
        <v>7</v>
      </c>
      <c r="AB30" s="16">
        <f>IFERROR(VLOOKUP(LEFT(A30,3),'[1]200002569'!A:D,4,0),0)</f>
        <v>7.92</v>
      </c>
      <c r="AC30" s="16">
        <v>200000321</v>
      </c>
      <c r="AD30" s="16">
        <f>IFERROR(VLOOKUP(LEFT(A30,3),'[1]200000321'!A:D,3,0),0)</f>
        <v>1</v>
      </c>
      <c r="AE30" s="16">
        <f>IFERROR(VLOOKUP(LEFT(A30,3),'[1]200000321'!A:D,4,0),0)</f>
        <v>12.95</v>
      </c>
      <c r="AF30" s="16">
        <v>200000521</v>
      </c>
      <c r="AG30" s="16">
        <f>IFERROR(VLOOKUP(LEFT(A30,3),'[1]200000521'!A:D,3,0),0)</f>
        <v>7</v>
      </c>
      <c r="AH30" s="16">
        <f>IFERROR(VLOOKUP(LEFT(A30,3),'[1]200000521'!A:D,4,0),0)</f>
        <v>2.99</v>
      </c>
      <c r="AI30" s="16">
        <v>200000739</v>
      </c>
      <c r="AJ30" s="16">
        <f>IFERROR(VLOOKUP(LEFT(A30,3),'[1]200000739'!A:D,3,0),0)</f>
        <v>0</v>
      </c>
      <c r="AK30" s="16">
        <f>IFERROR(VLOOKUP(LEFT(A30,3),'[1]200000739'!A:D,4,0),0)</f>
        <v>0</v>
      </c>
      <c r="AL30" s="16">
        <v>200000738</v>
      </c>
      <c r="AM30" s="16">
        <f>IFERROR(VLOOKUP(LEFT(A30,3),'[1]200000738'!A:D,3,0),0)</f>
        <v>4</v>
      </c>
      <c r="AN30" s="16">
        <f>IFERROR(VLOOKUP(LEFT(A30,3),'[1]200000738'!A:D,4,0),0)</f>
        <v>9.19</v>
      </c>
      <c r="AO30" s="16">
        <v>200000487</v>
      </c>
      <c r="AP30" s="16">
        <f>IFERROR(VLOOKUP(LEFT(A30,3),'[1]200000487'!A:D,3,0),0)</f>
        <v>0</v>
      </c>
      <c r="AQ30" s="16">
        <f>IFERROR(VLOOKUP(LEFT(A30,3),'[1]200000487'!A:D,4,0),0)</f>
        <v>0</v>
      </c>
      <c r="AR30" s="16">
        <v>200000489</v>
      </c>
      <c r="AS30" s="16">
        <f>IFERROR(VLOOKUP(LEFT(A30,3),'[1]200000489'!A:D,3,0),0)</f>
        <v>1</v>
      </c>
      <c r="AT30" s="16">
        <f>IFERROR(VLOOKUP(LEFT(A30,3),'[1]200000489'!A:D,4,0),0)</f>
        <v>5.8</v>
      </c>
      <c r="AU30" s="16">
        <v>200004482</v>
      </c>
      <c r="AV30" s="16">
        <f>IFERROR(VLOOKUP(LEFT(A30,3),'[1]200004482'!A:D,3,0),0)</f>
        <v>2</v>
      </c>
      <c r="AW30" s="16">
        <f>IFERROR(VLOOKUP(LEFT(A30,3),'[1]200004482'!A:D,4,0),0)</f>
        <v>5.69</v>
      </c>
      <c r="AX30" s="17"/>
      <c r="AY30" s="17"/>
      <c r="AZ30" s="17"/>
      <c r="BA30" s="17"/>
      <c r="BB30" s="17"/>
      <c r="BC30" s="17"/>
      <c r="BD30" s="17"/>
    </row>
    <row r="31" spans="1:56" hidden="1" x14ac:dyDescent="0.25">
      <c r="A31" s="7" t="s">
        <v>461</v>
      </c>
      <c r="B31" s="13">
        <v>200009093</v>
      </c>
      <c r="C31" s="14">
        <f>IFERROR(VLOOKUP(LEFT(A31,3),'[1]200009093'!A:D,3,0),0)</f>
        <v>3</v>
      </c>
      <c r="D31" s="15">
        <f>IFERROR(VLOOKUP(LEFT(A31,3),'[1]200009093'!A:D,4,0),0)</f>
        <v>5.59</v>
      </c>
      <c r="E31" s="13">
        <v>200008980</v>
      </c>
      <c r="F31" s="16">
        <f>IFERROR(VLOOKUP(LEFT(A31,3),'[1]200008980'!A:D,3,0),0)</f>
        <v>6</v>
      </c>
      <c r="G31" s="16">
        <f>IFERROR(VLOOKUP(LEFT(A31,3),'[1]200008980'!A:D,4,0),0)</f>
        <v>3.45</v>
      </c>
      <c r="H31" s="14">
        <v>200000216</v>
      </c>
      <c r="I31" s="14">
        <f>IFERROR(VLOOKUP(LEFT(A31,3),'[1]200000216'!A:D,3,0),0)</f>
        <v>14</v>
      </c>
      <c r="J31" s="15">
        <f>IFERROR(VLOOKUP(LEFT(A31,3),'[1]200000216'!A:D,4,0),0)</f>
        <v>1.6</v>
      </c>
      <c r="K31" s="13">
        <v>200008645</v>
      </c>
      <c r="L31" s="14">
        <f>IFERROR(VLOOKUP(LEFT(A31,3),'[1]200008645'!A:D,3,0),0)</f>
        <v>1</v>
      </c>
      <c r="M31" s="15">
        <f>IFERROR(VLOOKUP(LEFT(A31,3),'[1]200008645'!A:D,4,0),0)</f>
        <v>15.7</v>
      </c>
      <c r="N31" s="13">
        <v>200000149</v>
      </c>
      <c r="O31" s="16">
        <f>IFERROR(VLOOKUP(LEFT(A31,3),'[1]200000149'!A:D,3,0),0)</f>
        <v>12</v>
      </c>
      <c r="P31" s="16">
        <f>IFERROR(VLOOKUP(LEFT(A31,3),'[1]200000149'!A:D,4,0),0)</f>
        <v>0.68</v>
      </c>
      <c r="Q31" s="16">
        <v>200005224</v>
      </c>
      <c r="R31" s="16">
        <f>IFERROR(VLOOKUP(LEFT(A31,3),'[1]200005224'!A:D,3,0),0)</f>
        <v>2</v>
      </c>
      <c r="S31" s="16">
        <f>IFERROR(VLOOKUP(LEFT(A31,3),'[1]200005224'!A:D,4,0),0)</f>
        <v>5.19</v>
      </c>
      <c r="T31" s="16">
        <v>200009387</v>
      </c>
      <c r="U31" s="16">
        <f>IFERROR(VLOOKUP(LEFT(A31,3),'[1]200009387'!A:D,3,0),0)</f>
        <v>2</v>
      </c>
      <c r="V31" s="16">
        <f>IFERROR(VLOOKUP(LEFT(A31,3),'[1]200009387'!A:D,4,0),0)</f>
        <v>8.2100000000000009</v>
      </c>
      <c r="W31" s="16">
        <v>200000329</v>
      </c>
      <c r="X31" s="16">
        <f>IFERROR(VLOOKUP(LEFT(A31,3),'[1]200000329'!A:D,3,0),0)</f>
        <v>13</v>
      </c>
      <c r="Y31" s="16">
        <f>IFERROR(VLOOKUP(LEFT(A31,3),'[1]200000329'!A:D,4,0),0)</f>
        <v>3.43</v>
      </c>
      <c r="Z31" s="16">
        <v>200002569</v>
      </c>
      <c r="AA31" s="16">
        <f>IFERROR(VLOOKUP(LEFT(A31,3),'[1]200002569'!A:D,3,0),0)</f>
        <v>3</v>
      </c>
      <c r="AB31" s="16">
        <f>IFERROR(VLOOKUP(LEFT(A31,3),'[1]200002569'!A:D,4,0),0)</f>
        <v>7.92</v>
      </c>
      <c r="AC31" s="16">
        <v>200000321</v>
      </c>
      <c r="AD31" s="16">
        <f>IFERROR(VLOOKUP(LEFT(A31,3),'[1]200000321'!A:D,3,0),0)</f>
        <v>0</v>
      </c>
      <c r="AE31" s="16">
        <f>IFERROR(VLOOKUP(LEFT(A31,3),'[1]200000321'!A:D,4,0),0)</f>
        <v>0</v>
      </c>
      <c r="AF31" s="16">
        <v>200000521</v>
      </c>
      <c r="AG31" s="16">
        <f>IFERROR(VLOOKUP(LEFT(A31,3),'[1]200000521'!A:D,3,0),0)</f>
        <v>4</v>
      </c>
      <c r="AH31" s="16">
        <f>IFERROR(VLOOKUP(LEFT(A31,3),'[1]200000521'!A:D,4,0),0)</f>
        <v>2.99</v>
      </c>
      <c r="AI31" s="16">
        <v>200000739</v>
      </c>
      <c r="AJ31" s="16">
        <f>IFERROR(VLOOKUP(LEFT(A31,3),'[1]200000739'!A:D,3,0),0)</f>
        <v>0</v>
      </c>
      <c r="AK31" s="16">
        <f>IFERROR(VLOOKUP(LEFT(A31,3),'[1]200000739'!A:D,4,0),0)</f>
        <v>0</v>
      </c>
      <c r="AL31" s="16">
        <v>200000738</v>
      </c>
      <c r="AM31" s="16">
        <f>IFERROR(VLOOKUP(LEFT(A31,3),'[1]200000738'!A:D,3,0),0)</f>
        <v>2</v>
      </c>
      <c r="AN31" s="16">
        <f>IFERROR(VLOOKUP(LEFT(A31,3),'[1]200000738'!A:D,4,0),0)</f>
        <v>9.19</v>
      </c>
      <c r="AO31" s="16">
        <v>200000487</v>
      </c>
      <c r="AP31" s="16">
        <f>IFERROR(VLOOKUP(LEFT(A31,3),'[1]200000487'!A:D,3,0),0)</f>
        <v>2</v>
      </c>
      <c r="AQ31" s="16">
        <f>IFERROR(VLOOKUP(LEFT(A31,3),'[1]200000487'!A:D,4,0),0)</f>
        <v>15.26</v>
      </c>
      <c r="AR31" s="16">
        <v>200000489</v>
      </c>
      <c r="AS31" s="16">
        <f>IFERROR(VLOOKUP(LEFT(A31,3),'[1]200000489'!A:D,3,0),0)</f>
        <v>0</v>
      </c>
      <c r="AT31" s="16">
        <f>IFERROR(VLOOKUP(LEFT(A31,3),'[1]200000489'!A:D,4,0),0)</f>
        <v>0</v>
      </c>
      <c r="AU31" s="16">
        <v>200004482</v>
      </c>
      <c r="AV31" s="16">
        <f>IFERROR(VLOOKUP(LEFT(A31,3),'[1]200004482'!A:D,3,0),0)</f>
        <v>2</v>
      </c>
      <c r="AW31" s="16">
        <f>IFERROR(VLOOKUP(LEFT(A31,3),'[1]200004482'!A:D,4,0),0)</f>
        <v>5.69</v>
      </c>
      <c r="AX31" s="17"/>
      <c r="AY31" s="17"/>
      <c r="AZ31" s="17"/>
      <c r="BA31" s="17"/>
      <c r="BB31" s="17"/>
      <c r="BC31" s="17"/>
      <c r="BD31" s="17"/>
    </row>
    <row r="32" spans="1:56" hidden="1" x14ac:dyDescent="0.25">
      <c r="A32" s="7" t="s">
        <v>462</v>
      </c>
      <c r="B32" s="13">
        <v>200009093</v>
      </c>
      <c r="C32" s="14">
        <f>IFERROR(VLOOKUP(LEFT(A32,3),'[1]200009093'!A:D,3,0),0)</f>
        <v>0</v>
      </c>
      <c r="D32" s="15">
        <f>IFERROR(VLOOKUP(LEFT(A32,3),'[1]200009093'!A:D,4,0),0)</f>
        <v>0</v>
      </c>
      <c r="E32" s="13">
        <v>200008980</v>
      </c>
      <c r="F32" s="16">
        <f>IFERROR(VLOOKUP(LEFT(A32,3),'[1]200008980'!A:D,3,0),0)</f>
        <v>3</v>
      </c>
      <c r="G32" s="16">
        <f>IFERROR(VLOOKUP(LEFT(A32,3),'[1]200008980'!A:D,4,0),0)</f>
        <v>3.45</v>
      </c>
      <c r="H32" s="14">
        <v>200000216</v>
      </c>
      <c r="I32" s="14">
        <f>IFERROR(VLOOKUP(LEFT(A32,3),'[1]200000216'!A:D,3,0),0)</f>
        <v>12</v>
      </c>
      <c r="J32" s="15">
        <f>IFERROR(VLOOKUP(LEFT(A32,3),'[1]200000216'!A:D,4,0),0)</f>
        <v>1.6</v>
      </c>
      <c r="K32" s="13">
        <v>200008645</v>
      </c>
      <c r="L32" s="14">
        <f>IFERROR(VLOOKUP(LEFT(A32,3),'[1]200008645'!A:D,3,0),0)</f>
        <v>0</v>
      </c>
      <c r="M32" s="15">
        <f>IFERROR(VLOOKUP(LEFT(A32,3),'[1]200008645'!A:D,4,0),0)</f>
        <v>0</v>
      </c>
      <c r="N32" s="13">
        <v>200000149</v>
      </c>
      <c r="O32" s="16">
        <f>IFERROR(VLOOKUP(LEFT(A32,3),'[1]200000149'!A:D,3,0),0)</f>
        <v>6</v>
      </c>
      <c r="P32" s="16">
        <f>IFERROR(VLOOKUP(LEFT(A32,3),'[1]200000149'!A:D,4,0),0)</f>
        <v>0.68</v>
      </c>
      <c r="Q32" s="16">
        <v>200005224</v>
      </c>
      <c r="R32" s="16">
        <f>IFERROR(VLOOKUP(LEFT(A32,3),'[1]200005224'!A:D,3,0),0)</f>
        <v>0</v>
      </c>
      <c r="S32" s="16">
        <f>IFERROR(VLOOKUP(LEFT(A32,3),'[1]200005224'!A:D,4,0),0)</f>
        <v>0</v>
      </c>
      <c r="T32" s="16">
        <v>200009387</v>
      </c>
      <c r="U32" s="16">
        <f>IFERROR(VLOOKUP(LEFT(A32,3),'[1]200009387'!A:D,3,0),0)</f>
        <v>0</v>
      </c>
      <c r="V32" s="16">
        <f>IFERROR(VLOOKUP(LEFT(A32,3),'[1]200009387'!A:D,4,0),0)</f>
        <v>0</v>
      </c>
      <c r="W32" s="16">
        <v>200000329</v>
      </c>
      <c r="X32" s="16">
        <f>IFERROR(VLOOKUP(LEFT(A32,3),'[1]200000329'!A:D,3,0),0)</f>
        <v>6</v>
      </c>
      <c r="Y32" s="16">
        <f>IFERROR(VLOOKUP(LEFT(A32,3),'[1]200000329'!A:D,4,0),0)</f>
        <v>3.43</v>
      </c>
      <c r="Z32" s="16">
        <v>200002569</v>
      </c>
      <c r="AA32" s="16">
        <f>IFERROR(VLOOKUP(LEFT(A32,3),'[1]200002569'!A:D,3,0),0)</f>
        <v>0</v>
      </c>
      <c r="AB32" s="16">
        <f>IFERROR(VLOOKUP(LEFT(A32,3),'[1]200002569'!A:D,4,0),0)</f>
        <v>0</v>
      </c>
      <c r="AC32" s="16">
        <v>200000321</v>
      </c>
      <c r="AD32" s="16">
        <f>IFERROR(VLOOKUP(LEFT(A32,3),'[1]200000321'!A:D,3,0),0)</f>
        <v>0</v>
      </c>
      <c r="AE32" s="16">
        <f>IFERROR(VLOOKUP(LEFT(A32,3),'[1]200000321'!A:D,4,0),0)</f>
        <v>0</v>
      </c>
      <c r="AF32" s="16">
        <v>200000521</v>
      </c>
      <c r="AG32" s="16">
        <f>IFERROR(VLOOKUP(LEFT(A32,3),'[1]200000521'!A:D,3,0),0)</f>
        <v>6</v>
      </c>
      <c r="AH32" s="16">
        <f>IFERROR(VLOOKUP(LEFT(A32,3),'[1]200000521'!A:D,4,0),0)</f>
        <v>2.99</v>
      </c>
      <c r="AI32" s="16">
        <v>200000739</v>
      </c>
      <c r="AJ32" s="16">
        <f>IFERROR(VLOOKUP(LEFT(A32,3),'[1]200000739'!A:D,3,0),0)</f>
        <v>0</v>
      </c>
      <c r="AK32" s="16">
        <f>IFERROR(VLOOKUP(LEFT(A32,3),'[1]200000739'!A:D,4,0),0)</f>
        <v>0</v>
      </c>
      <c r="AL32" s="16">
        <v>200000738</v>
      </c>
      <c r="AM32" s="16">
        <f>IFERROR(VLOOKUP(LEFT(A32,3),'[1]200000738'!A:D,3,0),0)</f>
        <v>0</v>
      </c>
      <c r="AN32" s="16">
        <f>IFERROR(VLOOKUP(LEFT(A32,3),'[1]200000738'!A:D,4,0),0)</f>
        <v>0</v>
      </c>
      <c r="AO32" s="16">
        <v>200000487</v>
      </c>
      <c r="AP32" s="16">
        <f>IFERROR(VLOOKUP(LEFT(A32,3),'[1]200000487'!A:D,3,0),0)</f>
        <v>0</v>
      </c>
      <c r="AQ32" s="16">
        <f>IFERROR(VLOOKUP(LEFT(A32,3),'[1]200000487'!A:D,4,0),0)</f>
        <v>0</v>
      </c>
      <c r="AR32" s="16">
        <v>200000489</v>
      </c>
      <c r="AS32" s="16">
        <f>IFERROR(VLOOKUP(LEFT(A32,3),'[1]200000489'!A:D,3,0),0)</f>
        <v>0</v>
      </c>
      <c r="AT32" s="16">
        <f>IFERROR(VLOOKUP(LEFT(A32,3),'[1]200000489'!A:D,4,0),0)</f>
        <v>0</v>
      </c>
      <c r="AU32" s="16">
        <v>200004482</v>
      </c>
      <c r="AV32" s="16">
        <f>IFERROR(VLOOKUP(LEFT(A32,3),'[1]200004482'!A:D,3,0),0)</f>
        <v>0</v>
      </c>
      <c r="AW32" s="16">
        <f>IFERROR(VLOOKUP(LEFT(A32,3),'[1]200004482'!A:D,4,0),0)</f>
        <v>0</v>
      </c>
      <c r="AX32" s="17"/>
      <c r="AY32" s="17"/>
      <c r="AZ32" s="17"/>
      <c r="BA32" s="17"/>
      <c r="BB32" s="17"/>
      <c r="BC32" s="17"/>
      <c r="BD32" s="17"/>
    </row>
    <row r="33" spans="1:56" hidden="1" x14ac:dyDescent="0.25">
      <c r="A33" s="7" t="s">
        <v>463</v>
      </c>
      <c r="B33" s="13">
        <v>200009093</v>
      </c>
      <c r="C33" s="14">
        <f>IFERROR(VLOOKUP(LEFT(A33,3),'[1]200009093'!A:D,3,0),0)</f>
        <v>2</v>
      </c>
      <c r="D33" s="15">
        <f>IFERROR(VLOOKUP(LEFT(A33,3),'[1]200009093'!A:D,4,0),0)</f>
        <v>5.59</v>
      </c>
      <c r="E33" s="13">
        <v>200008980</v>
      </c>
      <c r="F33" s="16">
        <f>IFERROR(VLOOKUP(LEFT(A33,3),'[1]200008980'!A:D,3,0),0)</f>
        <v>6</v>
      </c>
      <c r="G33" s="16">
        <f>IFERROR(VLOOKUP(LEFT(A33,3),'[1]200008980'!A:D,4,0),0)</f>
        <v>3.45</v>
      </c>
      <c r="H33" s="14">
        <v>200000216</v>
      </c>
      <c r="I33" s="14">
        <f>IFERROR(VLOOKUP(LEFT(A33,3),'[1]200000216'!A:D,3,0),0)</f>
        <v>12</v>
      </c>
      <c r="J33" s="15">
        <f>IFERROR(VLOOKUP(LEFT(A33,3),'[1]200000216'!A:D,4,0),0)</f>
        <v>1.6</v>
      </c>
      <c r="K33" s="13">
        <v>200008645</v>
      </c>
      <c r="L33" s="14">
        <f>IFERROR(VLOOKUP(LEFT(A33,3),'[1]200008645'!A:D,3,0),0)</f>
        <v>0</v>
      </c>
      <c r="M33" s="15">
        <f>IFERROR(VLOOKUP(LEFT(A33,3),'[1]200008645'!A:D,4,0),0)</f>
        <v>0</v>
      </c>
      <c r="N33" s="13">
        <v>200000149</v>
      </c>
      <c r="O33" s="16">
        <f>IFERROR(VLOOKUP(LEFT(A33,3),'[1]200000149'!A:D,3,0),0)</f>
        <v>7</v>
      </c>
      <c r="P33" s="16">
        <f>IFERROR(VLOOKUP(LEFT(A33,3),'[1]200000149'!A:D,4,0),0)</f>
        <v>0.68</v>
      </c>
      <c r="Q33" s="16">
        <v>200005224</v>
      </c>
      <c r="R33" s="16">
        <f>IFERROR(VLOOKUP(LEFT(A33,3),'[1]200005224'!A:D,3,0),0)</f>
        <v>0</v>
      </c>
      <c r="S33" s="16">
        <f>IFERROR(VLOOKUP(LEFT(A33,3),'[1]200005224'!A:D,4,0),0)</f>
        <v>0</v>
      </c>
      <c r="T33" s="16">
        <v>200009387</v>
      </c>
      <c r="U33" s="16">
        <f>IFERROR(VLOOKUP(LEFT(A33,3),'[1]200009387'!A:D,3,0),0)</f>
        <v>0</v>
      </c>
      <c r="V33" s="16">
        <f>IFERROR(VLOOKUP(LEFT(A33,3),'[1]200009387'!A:D,4,0),0)</f>
        <v>0</v>
      </c>
      <c r="W33" s="16">
        <v>200000329</v>
      </c>
      <c r="X33" s="16">
        <f>IFERROR(VLOOKUP(LEFT(A33,3),'[1]200000329'!A:D,3,0),0)</f>
        <v>12</v>
      </c>
      <c r="Y33" s="16">
        <f>IFERROR(VLOOKUP(LEFT(A33,3),'[1]200000329'!A:D,4,0),0)</f>
        <v>3.43</v>
      </c>
      <c r="Z33" s="16">
        <v>200002569</v>
      </c>
      <c r="AA33" s="16">
        <f>IFERROR(VLOOKUP(LEFT(A33,3),'[1]200002569'!A:D,3,0),0)</f>
        <v>0</v>
      </c>
      <c r="AB33" s="16">
        <f>IFERROR(VLOOKUP(LEFT(A33,3),'[1]200002569'!A:D,4,0),0)</f>
        <v>0</v>
      </c>
      <c r="AC33" s="16">
        <v>200000321</v>
      </c>
      <c r="AD33" s="16">
        <f>IFERROR(VLOOKUP(LEFT(A33,3),'[1]200000321'!A:D,3,0),0)</f>
        <v>2</v>
      </c>
      <c r="AE33" s="16">
        <f>IFERROR(VLOOKUP(LEFT(A33,3),'[1]200000321'!A:D,4,0),0)</f>
        <v>12.95</v>
      </c>
      <c r="AF33" s="16">
        <v>200000521</v>
      </c>
      <c r="AG33" s="16">
        <f>IFERROR(VLOOKUP(LEFT(A33,3),'[1]200000521'!A:D,3,0),0)</f>
        <v>0</v>
      </c>
      <c r="AH33" s="16">
        <f>IFERROR(VLOOKUP(LEFT(A33,3),'[1]200000521'!A:D,4,0),0)</f>
        <v>0</v>
      </c>
      <c r="AI33" s="16">
        <v>200000739</v>
      </c>
      <c r="AJ33" s="16">
        <f>IFERROR(VLOOKUP(LEFT(A33,3),'[1]200000739'!A:D,3,0),0)</f>
        <v>0</v>
      </c>
      <c r="AK33" s="16">
        <f>IFERROR(VLOOKUP(LEFT(A33,3),'[1]200000739'!A:D,4,0),0)</f>
        <v>0</v>
      </c>
      <c r="AL33" s="16">
        <v>200000738</v>
      </c>
      <c r="AM33" s="16">
        <f>IFERROR(VLOOKUP(LEFT(A33,3),'[1]200000738'!A:D,3,0),0)</f>
        <v>2</v>
      </c>
      <c r="AN33" s="16">
        <f>IFERROR(VLOOKUP(LEFT(A33,3),'[1]200000738'!A:D,4,0),0)</f>
        <v>9.19</v>
      </c>
      <c r="AO33" s="16">
        <v>200000487</v>
      </c>
      <c r="AP33" s="16">
        <f>IFERROR(VLOOKUP(LEFT(A33,3),'[1]200000487'!A:D,3,0),0)</f>
        <v>2</v>
      </c>
      <c r="AQ33" s="16">
        <f>IFERROR(VLOOKUP(LEFT(A33,3),'[1]200000487'!A:D,4,0),0)</f>
        <v>15.26</v>
      </c>
      <c r="AR33" s="16">
        <v>200000489</v>
      </c>
      <c r="AS33" s="16">
        <f>IFERROR(VLOOKUP(LEFT(A33,3),'[1]200000489'!A:D,3,0),0)</f>
        <v>0</v>
      </c>
      <c r="AT33" s="16">
        <f>IFERROR(VLOOKUP(LEFT(A33,3),'[1]200000489'!A:D,4,0),0)</f>
        <v>0</v>
      </c>
      <c r="AU33" s="16">
        <v>200004482</v>
      </c>
      <c r="AV33" s="16">
        <f>IFERROR(VLOOKUP(LEFT(A33,3),'[1]200004482'!A:D,3,0),0)</f>
        <v>0</v>
      </c>
      <c r="AW33" s="16">
        <f>IFERROR(VLOOKUP(LEFT(A33,3),'[1]200004482'!A:D,4,0),0)</f>
        <v>0</v>
      </c>
      <c r="AX33" s="17"/>
      <c r="AY33" s="17"/>
      <c r="AZ33" s="17"/>
      <c r="BA33" s="17"/>
      <c r="BB33" s="17"/>
      <c r="BC33" s="17"/>
      <c r="BD33" s="17"/>
    </row>
    <row r="34" spans="1:56" hidden="1" x14ac:dyDescent="0.25">
      <c r="A34" s="7" t="s">
        <v>464</v>
      </c>
      <c r="B34" s="13">
        <v>200009093</v>
      </c>
      <c r="C34" s="14">
        <f>IFERROR(VLOOKUP(LEFT(A34,3),'[1]200009093'!A:D,3,0),0)</f>
        <v>1</v>
      </c>
      <c r="D34" s="15">
        <f>IFERROR(VLOOKUP(LEFT(A34,3),'[1]200009093'!A:D,4,0),0)</f>
        <v>5.59</v>
      </c>
      <c r="E34" s="13">
        <v>200008980</v>
      </c>
      <c r="F34" s="16">
        <f>IFERROR(VLOOKUP(LEFT(A34,3),'[1]200008980'!A:D,3,0),0)</f>
        <v>1</v>
      </c>
      <c r="G34" s="16">
        <f>IFERROR(VLOOKUP(LEFT(A34,3),'[1]200008980'!A:D,4,0),0)</f>
        <v>3.45</v>
      </c>
      <c r="H34" s="14">
        <v>200000216</v>
      </c>
      <c r="I34" s="14">
        <f>IFERROR(VLOOKUP(LEFT(A34,3),'[1]200000216'!A:D,3,0),0)</f>
        <v>12</v>
      </c>
      <c r="J34" s="15">
        <f>IFERROR(VLOOKUP(LEFT(A34,3),'[1]200000216'!A:D,4,0),0)</f>
        <v>1.6</v>
      </c>
      <c r="K34" s="13">
        <v>200008645</v>
      </c>
      <c r="L34" s="14">
        <f>IFERROR(VLOOKUP(LEFT(A34,3),'[1]200008645'!A:D,3,0),0)</f>
        <v>0</v>
      </c>
      <c r="M34" s="15">
        <f>IFERROR(VLOOKUP(LEFT(A34,3),'[1]200008645'!A:D,4,0),0)</f>
        <v>0</v>
      </c>
      <c r="N34" s="13">
        <v>200000149</v>
      </c>
      <c r="O34" s="16">
        <f>IFERROR(VLOOKUP(LEFT(A34,3),'[1]200000149'!A:D,3,0),0)</f>
        <v>10</v>
      </c>
      <c r="P34" s="16">
        <f>IFERROR(VLOOKUP(LEFT(A34,3),'[1]200000149'!A:D,4,0),0)</f>
        <v>0.68</v>
      </c>
      <c r="Q34" s="16">
        <v>200005224</v>
      </c>
      <c r="R34" s="16">
        <f>IFERROR(VLOOKUP(LEFT(A34,3),'[1]200005224'!A:D,3,0),0)</f>
        <v>7</v>
      </c>
      <c r="S34" s="16">
        <f>IFERROR(VLOOKUP(LEFT(A34,3),'[1]200005224'!A:D,4,0),0)</f>
        <v>5.19</v>
      </c>
      <c r="T34" s="16">
        <v>200009387</v>
      </c>
      <c r="U34" s="16">
        <f>IFERROR(VLOOKUP(LEFT(A34,3),'[1]200009387'!A:D,3,0),0)</f>
        <v>0</v>
      </c>
      <c r="V34" s="16">
        <f>IFERROR(VLOOKUP(LEFT(A34,3),'[1]200009387'!A:D,4,0),0)</f>
        <v>0</v>
      </c>
      <c r="W34" s="16">
        <v>200000329</v>
      </c>
      <c r="X34" s="16">
        <f>IFERROR(VLOOKUP(LEFT(A34,3),'[1]200000329'!A:D,3,0),0)</f>
        <v>0</v>
      </c>
      <c r="Y34" s="16">
        <f>IFERROR(VLOOKUP(LEFT(A34,3),'[1]200000329'!A:D,4,0),0)</f>
        <v>0</v>
      </c>
      <c r="Z34" s="16">
        <v>200002569</v>
      </c>
      <c r="AA34" s="16">
        <f>IFERROR(VLOOKUP(LEFT(A34,3),'[1]200002569'!A:D,3,0),0)</f>
        <v>0</v>
      </c>
      <c r="AB34" s="16">
        <f>IFERROR(VLOOKUP(LEFT(A34,3),'[1]200002569'!A:D,4,0),0)</f>
        <v>0</v>
      </c>
      <c r="AC34" s="16">
        <v>200000321</v>
      </c>
      <c r="AD34" s="16">
        <f>IFERROR(VLOOKUP(LEFT(A34,3),'[1]200000321'!A:D,3,0),0)</f>
        <v>0</v>
      </c>
      <c r="AE34" s="16">
        <f>IFERROR(VLOOKUP(LEFT(A34,3),'[1]200000321'!A:D,4,0),0)</f>
        <v>0</v>
      </c>
      <c r="AF34" s="16">
        <v>200000521</v>
      </c>
      <c r="AG34" s="16">
        <f>IFERROR(VLOOKUP(LEFT(A34,3),'[1]200000521'!A:D,3,0),0)</f>
        <v>16</v>
      </c>
      <c r="AH34" s="16">
        <f>IFERROR(VLOOKUP(LEFT(A34,3),'[1]200000521'!A:D,4,0),0)</f>
        <v>2.99</v>
      </c>
      <c r="AI34" s="16">
        <v>200000739</v>
      </c>
      <c r="AJ34" s="16">
        <f>IFERROR(VLOOKUP(LEFT(A34,3),'[1]200000739'!A:D,3,0),0)</f>
        <v>0</v>
      </c>
      <c r="AK34" s="16">
        <f>IFERROR(VLOOKUP(LEFT(A34,3),'[1]200000739'!A:D,4,0),0)</f>
        <v>0</v>
      </c>
      <c r="AL34" s="16">
        <v>200000738</v>
      </c>
      <c r="AM34" s="16">
        <f>IFERROR(VLOOKUP(LEFT(A34,3),'[1]200000738'!A:D,3,0),0)</f>
        <v>0</v>
      </c>
      <c r="AN34" s="16">
        <f>IFERROR(VLOOKUP(LEFT(A34,3),'[1]200000738'!A:D,4,0),0)</f>
        <v>0</v>
      </c>
      <c r="AO34" s="16">
        <v>200000487</v>
      </c>
      <c r="AP34" s="16">
        <f>IFERROR(VLOOKUP(LEFT(A34,3),'[1]200000487'!A:D,3,0),0)</f>
        <v>0</v>
      </c>
      <c r="AQ34" s="16">
        <f>IFERROR(VLOOKUP(LEFT(A34,3),'[1]200000487'!A:D,4,0),0)</f>
        <v>0</v>
      </c>
      <c r="AR34" s="16">
        <v>200000489</v>
      </c>
      <c r="AS34" s="16">
        <f>IFERROR(VLOOKUP(LEFT(A34,3),'[1]200000489'!A:D,3,0),0)</f>
        <v>0</v>
      </c>
      <c r="AT34" s="16">
        <f>IFERROR(VLOOKUP(LEFT(A34,3),'[1]200000489'!A:D,4,0),0)</f>
        <v>0</v>
      </c>
      <c r="AU34" s="16">
        <v>200004482</v>
      </c>
      <c r="AV34" s="16">
        <f>IFERROR(VLOOKUP(LEFT(A34,3),'[1]200004482'!A:D,3,0),0)</f>
        <v>0</v>
      </c>
      <c r="AW34" s="16">
        <f>IFERROR(VLOOKUP(LEFT(A34,3),'[1]200004482'!A:D,4,0),0)</f>
        <v>0</v>
      </c>
      <c r="AX34" s="17"/>
      <c r="AY34" s="17"/>
      <c r="AZ34" s="17"/>
      <c r="BA34" s="17"/>
      <c r="BB34" s="17"/>
      <c r="BC34" s="17"/>
      <c r="BD34" s="17"/>
    </row>
    <row r="35" spans="1:56" hidden="1" x14ac:dyDescent="0.25">
      <c r="A35" s="7" t="s">
        <v>465</v>
      </c>
      <c r="B35" s="13">
        <v>200009093</v>
      </c>
      <c r="C35" s="14">
        <f>IFERROR(VLOOKUP(LEFT(A35,3),'[1]200009093'!A:D,3,0),0)</f>
        <v>0</v>
      </c>
      <c r="D35" s="15">
        <f>IFERROR(VLOOKUP(LEFT(A35,3),'[1]200009093'!A:D,4,0),0)</f>
        <v>0</v>
      </c>
      <c r="E35" s="13">
        <v>200008980</v>
      </c>
      <c r="F35" s="16">
        <f>IFERROR(VLOOKUP(LEFT(A35,3),'[1]200008980'!A:D,3,0),0)</f>
        <v>8</v>
      </c>
      <c r="G35" s="16">
        <f>IFERROR(VLOOKUP(LEFT(A35,3),'[1]200008980'!A:D,4,0),0)</f>
        <v>3.45</v>
      </c>
      <c r="H35" s="14">
        <v>200000216</v>
      </c>
      <c r="I35" s="14">
        <f>IFERROR(VLOOKUP(LEFT(A35,3),'[1]200000216'!A:D,3,0),0)</f>
        <v>17</v>
      </c>
      <c r="J35" s="15">
        <f>IFERROR(VLOOKUP(LEFT(A35,3),'[1]200000216'!A:D,4,0),0)</f>
        <v>1.6</v>
      </c>
      <c r="K35" s="13">
        <v>200008645</v>
      </c>
      <c r="L35" s="14">
        <f>IFERROR(VLOOKUP(LEFT(A35,3),'[1]200008645'!A:D,3,0),0)</f>
        <v>0</v>
      </c>
      <c r="M35" s="15">
        <f>IFERROR(VLOOKUP(LEFT(A35,3),'[1]200008645'!A:D,4,0),0)</f>
        <v>0</v>
      </c>
      <c r="N35" s="13">
        <v>200000149</v>
      </c>
      <c r="O35" s="16">
        <f>IFERROR(VLOOKUP(LEFT(A35,3),'[1]200000149'!A:D,3,0),0)</f>
        <v>4</v>
      </c>
      <c r="P35" s="16">
        <f>IFERROR(VLOOKUP(LEFT(A35,3),'[1]200000149'!A:D,4,0),0)</f>
        <v>0.68</v>
      </c>
      <c r="Q35" s="16">
        <v>200005224</v>
      </c>
      <c r="R35" s="16">
        <f>IFERROR(VLOOKUP(LEFT(A35,3),'[1]200005224'!A:D,3,0),0)</f>
        <v>2</v>
      </c>
      <c r="S35" s="16">
        <f>IFERROR(VLOOKUP(LEFT(A35,3),'[1]200005224'!A:D,4,0),0)</f>
        <v>5.19</v>
      </c>
      <c r="T35" s="16">
        <v>200009387</v>
      </c>
      <c r="U35" s="16">
        <f>IFERROR(VLOOKUP(LEFT(A35,3),'[1]200009387'!A:D,3,0),0)</f>
        <v>0</v>
      </c>
      <c r="V35" s="16">
        <f>IFERROR(VLOOKUP(LEFT(A35,3),'[1]200009387'!A:D,4,0),0)</f>
        <v>0</v>
      </c>
      <c r="W35" s="16">
        <v>200000329</v>
      </c>
      <c r="X35" s="16">
        <f>IFERROR(VLOOKUP(LEFT(A35,3),'[1]200000329'!A:D,3,0),0)</f>
        <v>3</v>
      </c>
      <c r="Y35" s="16">
        <f>IFERROR(VLOOKUP(LEFT(A35,3),'[1]200000329'!A:D,4,0),0)</f>
        <v>3.43</v>
      </c>
      <c r="Z35" s="16">
        <v>200002569</v>
      </c>
      <c r="AA35" s="16">
        <f>IFERROR(VLOOKUP(LEFT(A35,3),'[1]200002569'!A:D,3,0),0)</f>
        <v>0</v>
      </c>
      <c r="AB35" s="16">
        <f>IFERROR(VLOOKUP(LEFT(A35,3),'[1]200002569'!A:D,4,0),0)</f>
        <v>0</v>
      </c>
      <c r="AC35" s="16">
        <v>200000321</v>
      </c>
      <c r="AD35" s="16">
        <f>IFERROR(VLOOKUP(LEFT(A35,3),'[1]200000321'!A:D,3,0),0)</f>
        <v>2</v>
      </c>
      <c r="AE35" s="16">
        <f>IFERROR(VLOOKUP(LEFT(A35,3),'[1]200000321'!A:D,4,0),0)</f>
        <v>12.95</v>
      </c>
      <c r="AF35" s="16">
        <v>200000521</v>
      </c>
      <c r="AG35" s="16">
        <f>IFERROR(VLOOKUP(LEFT(A35,3),'[1]200000521'!A:D,3,0),0)</f>
        <v>0</v>
      </c>
      <c r="AH35" s="16">
        <f>IFERROR(VLOOKUP(LEFT(A35,3),'[1]200000521'!A:D,4,0),0)</f>
        <v>0</v>
      </c>
      <c r="AI35" s="16">
        <v>200000739</v>
      </c>
      <c r="AJ35" s="16">
        <f>IFERROR(VLOOKUP(LEFT(A35,3),'[1]200000739'!A:D,3,0),0)</f>
        <v>2</v>
      </c>
      <c r="AK35" s="16">
        <f>IFERROR(VLOOKUP(LEFT(A35,3),'[1]200000739'!A:D,4,0),0)</f>
        <v>27.47</v>
      </c>
      <c r="AL35" s="16">
        <v>200000738</v>
      </c>
      <c r="AM35" s="16">
        <f>IFERROR(VLOOKUP(LEFT(A35,3),'[1]200000738'!A:D,3,0),0)</f>
        <v>5</v>
      </c>
      <c r="AN35" s="16">
        <f>IFERROR(VLOOKUP(LEFT(A35,3),'[1]200000738'!A:D,4,0),0)</f>
        <v>9.19</v>
      </c>
      <c r="AO35" s="16">
        <v>200000487</v>
      </c>
      <c r="AP35" s="16">
        <f>IFERROR(VLOOKUP(LEFT(A35,3),'[1]200000487'!A:D,3,0),0)</f>
        <v>2</v>
      </c>
      <c r="AQ35" s="16">
        <f>IFERROR(VLOOKUP(LEFT(A35,3),'[1]200000487'!A:D,4,0),0)</f>
        <v>15.26</v>
      </c>
      <c r="AR35" s="16">
        <v>200000489</v>
      </c>
      <c r="AS35" s="16">
        <f>IFERROR(VLOOKUP(LEFT(A35,3),'[1]200000489'!A:D,3,0),0)</f>
        <v>0</v>
      </c>
      <c r="AT35" s="16">
        <f>IFERROR(VLOOKUP(LEFT(A35,3),'[1]200000489'!A:D,4,0),0)</f>
        <v>0</v>
      </c>
      <c r="AU35" s="16">
        <v>200004482</v>
      </c>
      <c r="AV35" s="16">
        <f>IFERROR(VLOOKUP(LEFT(A35,3),'[1]200004482'!A:D,3,0),0)</f>
        <v>0</v>
      </c>
      <c r="AW35" s="16">
        <f>IFERROR(VLOOKUP(LEFT(A35,3),'[1]200004482'!A:D,4,0),0)</f>
        <v>0</v>
      </c>
      <c r="AX35" s="17"/>
      <c r="AY35" s="17"/>
      <c r="AZ35" s="17"/>
      <c r="BA35" s="17"/>
      <c r="BB35" s="17"/>
      <c r="BC35" s="17"/>
      <c r="BD35" s="17"/>
    </row>
    <row r="36" spans="1:56" hidden="1" x14ac:dyDescent="0.25">
      <c r="A36" s="7" t="s">
        <v>466</v>
      </c>
      <c r="B36" s="13">
        <v>200009093</v>
      </c>
      <c r="C36" s="14">
        <f>IFERROR(VLOOKUP(LEFT(A36,3),'[1]200009093'!A:D,3,0),0)</f>
        <v>0</v>
      </c>
      <c r="D36" s="15">
        <f>IFERROR(VLOOKUP(LEFT(A36,3),'[1]200009093'!A:D,4,0),0)</f>
        <v>0</v>
      </c>
      <c r="E36" s="13">
        <v>200008980</v>
      </c>
      <c r="F36" s="16">
        <f>IFERROR(VLOOKUP(LEFT(A36,3),'[1]200008980'!A:D,3,0),0)</f>
        <v>4</v>
      </c>
      <c r="G36" s="16">
        <f>IFERROR(VLOOKUP(LEFT(A36,3),'[1]200008980'!A:D,4,0),0)</f>
        <v>3.45</v>
      </c>
      <c r="H36" s="14">
        <v>200000216</v>
      </c>
      <c r="I36" s="14">
        <f>IFERROR(VLOOKUP(LEFT(A36,3),'[1]200000216'!A:D,3,0),0)</f>
        <v>0</v>
      </c>
      <c r="J36" s="15">
        <f>IFERROR(VLOOKUP(LEFT(A36,3),'[1]200000216'!A:D,4,0),0)</f>
        <v>0</v>
      </c>
      <c r="K36" s="13">
        <v>200008645</v>
      </c>
      <c r="L36" s="14">
        <f>IFERROR(VLOOKUP(LEFT(A36,3),'[1]200008645'!A:D,3,0),0)</f>
        <v>2</v>
      </c>
      <c r="M36" s="15">
        <f>IFERROR(VLOOKUP(LEFT(A36,3),'[1]200008645'!A:D,4,0),0)</f>
        <v>15.7</v>
      </c>
      <c r="N36" s="13">
        <v>200000149</v>
      </c>
      <c r="O36" s="16">
        <f>IFERROR(VLOOKUP(LEFT(A36,3),'[1]200000149'!A:D,3,0),0)</f>
        <v>0</v>
      </c>
      <c r="P36" s="16">
        <f>IFERROR(VLOOKUP(LEFT(A36,3),'[1]200000149'!A:D,4,0),0)</f>
        <v>0</v>
      </c>
      <c r="Q36" s="16">
        <v>200005224</v>
      </c>
      <c r="R36" s="16">
        <f>IFERROR(VLOOKUP(LEFT(A36,3),'[1]200005224'!A:D,3,0),0)</f>
        <v>6</v>
      </c>
      <c r="S36" s="16">
        <f>IFERROR(VLOOKUP(LEFT(A36,3),'[1]200005224'!A:D,4,0),0)</f>
        <v>5.19</v>
      </c>
      <c r="T36" s="16">
        <v>200009387</v>
      </c>
      <c r="U36" s="16">
        <f>IFERROR(VLOOKUP(LEFT(A36,3),'[1]200009387'!A:D,3,0),0)</f>
        <v>2</v>
      </c>
      <c r="V36" s="16">
        <f>IFERROR(VLOOKUP(LEFT(A36,3),'[1]200009387'!A:D,4,0),0)</f>
        <v>8.2100000000000009</v>
      </c>
      <c r="W36" s="16">
        <v>200000329</v>
      </c>
      <c r="X36" s="16">
        <f>IFERROR(VLOOKUP(LEFT(A36,3),'[1]200000329'!A:D,3,0),0)</f>
        <v>0</v>
      </c>
      <c r="Y36" s="16">
        <f>IFERROR(VLOOKUP(LEFT(A36,3),'[1]200000329'!A:D,4,0),0)</f>
        <v>0</v>
      </c>
      <c r="Z36" s="16">
        <v>200002569</v>
      </c>
      <c r="AA36" s="16">
        <f>IFERROR(VLOOKUP(LEFT(A36,3),'[1]200002569'!A:D,3,0),0)</f>
        <v>4</v>
      </c>
      <c r="AB36" s="16">
        <f>IFERROR(VLOOKUP(LEFT(A36,3),'[1]200002569'!A:D,4,0),0)</f>
        <v>7.92</v>
      </c>
      <c r="AC36" s="16">
        <v>200000321</v>
      </c>
      <c r="AD36" s="16">
        <f>IFERROR(VLOOKUP(LEFT(A36,3),'[1]200000321'!A:D,3,0),0)</f>
        <v>2</v>
      </c>
      <c r="AE36" s="16">
        <f>IFERROR(VLOOKUP(LEFT(A36,3),'[1]200000321'!A:D,4,0),0)</f>
        <v>12.95</v>
      </c>
      <c r="AF36" s="16">
        <v>200000521</v>
      </c>
      <c r="AG36" s="16">
        <f>IFERROR(VLOOKUP(LEFT(A36,3),'[1]200000521'!A:D,3,0),0)</f>
        <v>7</v>
      </c>
      <c r="AH36" s="16">
        <f>IFERROR(VLOOKUP(LEFT(A36,3),'[1]200000521'!A:D,4,0),0)</f>
        <v>2.99</v>
      </c>
      <c r="AI36" s="16">
        <v>200000739</v>
      </c>
      <c r="AJ36" s="16">
        <f>IFERROR(VLOOKUP(LEFT(A36,3),'[1]200000739'!A:D,3,0),0)</f>
        <v>1</v>
      </c>
      <c r="AK36" s="16">
        <f>IFERROR(VLOOKUP(LEFT(A36,3),'[1]200000739'!A:D,4,0),0)</f>
        <v>27.47</v>
      </c>
      <c r="AL36" s="16">
        <v>200000738</v>
      </c>
      <c r="AM36" s="16">
        <f>IFERROR(VLOOKUP(LEFT(A36,3),'[1]200000738'!A:D,3,0),0)</f>
        <v>0</v>
      </c>
      <c r="AN36" s="16">
        <f>IFERROR(VLOOKUP(LEFT(A36,3),'[1]200000738'!A:D,4,0),0)</f>
        <v>0</v>
      </c>
      <c r="AO36" s="16">
        <v>200000487</v>
      </c>
      <c r="AP36" s="16">
        <f>IFERROR(VLOOKUP(LEFT(A36,3),'[1]200000487'!A:D,3,0),0)</f>
        <v>0</v>
      </c>
      <c r="AQ36" s="16">
        <f>IFERROR(VLOOKUP(LEFT(A36,3),'[1]200000487'!A:D,4,0),0)</f>
        <v>0</v>
      </c>
      <c r="AR36" s="16">
        <v>200000489</v>
      </c>
      <c r="AS36" s="16">
        <f>IFERROR(VLOOKUP(LEFT(A36,3),'[1]200000489'!A:D,3,0),0)</f>
        <v>0</v>
      </c>
      <c r="AT36" s="16">
        <f>IFERROR(VLOOKUP(LEFT(A36,3),'[1]200000489'!A:D,4,0),0)</f>
        <v>0</v>
      </c>
      <c r="AU36" s="16">
        <v>200004482</v>
      </c>
      <c r="AV36" s="16">
        <f>IFERROR(VLOOKUP(LEFT(A36,3),'[1]200004482'!A:D,3,0),0)</f>
        <v>0</v>
      </c>
      <c r="AW36" s="16">
        <f>IFERROR(VLOOKUP(LEFT(A36,3),'[1]200004482'!A:D,4,0),0)</f>
        <v>0</v>
      </c>
      <c r="AX36" s="17"/>
      <c r="AY36" s="17"/>
      <c r="AZ36" s="17"/>
      <c r="BA36" s="17"/>
      <c r="BB36" s="17"/>
      <c r="BC36" s="17"/>
      <c r="BD36" s="17"/>
    </row>
    <row r="37" spans="1:56" hidden="1" x14ac:dyDescent="0.25">
      <c r="A37" s="7" t="s">
        <v>467</v>
      </c>
      <c r="B37" s="13">
        <v>200009093</v>
      </c>
      <c r="C37" s="14">
        <f>IFERROR(VLOOKUP(LEFT(A37,3),'[1]200009093'!A:D,3,0),0)</f>
        <v>3</v>
      </c>
      <c r="D37" s="15">
        <f>IFERROR(VLOOKUP(LEFT(A37,3),'[1]200009093'!A:D,4,0),0)</f>
        <v>5.59</v>
      </c>
      <c r="E37" s="13">
        <v>200008980</v>
      </c>
      <c r="F37" s="16">
        <f>IFERROR(VLOOKUP(LEFT(A37,3),'[1]200008980'!A:D,3,0),0)</f>
        <v>3</v>
      </c>
      <c r="G37" s="16">
        <f>IFERROR(VLOOKUP(LEFT(A37,3),'[1]200008980'!A:D,4,0),0)</f>
        <v>3.45</v>
      </c>
      <c r="H37" s="14">
        <v>200000216</v>
      </c>
      <c r="I37" s="14">
        <f>IFERROR(VLOOKUP(LEFT(A37,3),'[1]200000216'!A:D,3,0),0)</f>
        <v>8</v>
      </c>
      <c r="J37" s="15">
        <f>IFERROR(VLOOKUP(LEFT(A37,3),'[1]200000216'!A:D,4,0),0)</f>
        <v>1.6</v>
      </c>
      <c r="K37" s="13">
        <v>200008645</v>
      </c>
      <c r="L37" s="14">
        <f>IFERROR(VLOOKUP(LEFT(A37,3),'[1]200008645'!A:D,3,0),0)</f>
        <v>3</v>
      </c>
      <c r="M37" s="15">
        <f>IFERROR(VLOOKUP(LEFT(A37,3),'[1]200008645'!A:D,4,0),0)</f>
        <v>15.7</v>
      </c>
      <c r="N37" s="13">
        <v>200000149</v>
      </c>
      <c r="O37" s="16">
        <f>IFERROR(VLOOKUP(LEFT(A37,3),'[1]200000149'!A:D,3,0),0)</f>
        <v>0</v>
      </c>
      <c r="P37" s="16">
        <f>IFERROR(VLOOKUP(LEFT(A37,3),'[1]200000149'!A:D,4,0),0)</f>
        <v>0</v>
      </c>
      <c r="Q37" s="16">
        <v>200005224</v>
      </c>
      <c r="R37" s="16">
        <f>IFERROR(VLOOKUP(LEFT(A37,3),'[1]200005224'!A:D,3,0),0)</f>
        <v>2</v>
      </c>
      <c r="S37" s="16">
        <f>IFERROR(VLOOKUP(LEFT(A37,3),'[1]200005224'!A:D,4,0),0)</f>
        <v>5.19</v>
      </c>
      <c r="T37" s="16">
        <v>200009387</v>
      </c>
      <c r="U37" s="16">
        <f>IFERROR(VLOOKUP(LEFT(A37,3),'[1]200009387'!A:D,3,0),0)</f>
        <v>0</v>
      </c>
      <c r="V37" s="16">
        <f>IFERROR(VLOOKUP(LEFT(A37,3),'[1]200009387'!A:D,4,0),0)</f>
        <v>0</v>
      </c>
      <c r="W37" s="16">
        <v>200000329</v>
      </c>
      <c r="X37" s="16">
        <f>IFERROR(VLOOKUP(LEFT(A37,3),'[1]200000329'!A:D,3,0),0)</f>
        <v>6</v>
      </c>
      <c r="Y37" s="16">
        <f>IFERROR(VLOOKUP(LEFT(A37,3),'[1]200000329'!A:D,4,0),0)</f>
        <v>3.43</v>
      </c>
      <c r="Z37" s="16">
        <v>200002569</v>
      </c>
      <c r="AA37" s="16">
        <f>IFERROR(VLOOKUP(LEFT(A37,3),'[1]200002569'!A:D,3,0),0)</f>
        <v>0</v>
      </c>
      <c r="AB37" s="16">
        <f>IFERROR(VLOOKUP(LEFT(A37,3),'[1]200002569'!A:D,4,0),0)</f>
        <v>0</v>
      </c>
      <c r="AC37" s="16">
        <v>200000321</v>
      </c>
      <c r="AD37" s="16">
        <f>IFERROR(VLOOKUP(LEFT(A37,3),'[1]200000321'!A:D,3,0),0)</f>
        <v>0</v>
      </c>
      <c r="AE37" s="16">
        <f>IFERROR(VLOOKUP(LEFT(A37,3),'[1]200000321'!A:D,4,0),0)</f>
        <v>0</v>
      </c>
      <c r="AF37" s="16">
        <v>200000521</v>
      </c>
      <c r="AG37" s="16">
        <f>IFERROR(VLOOKUP(LEFT(A37,3),'[1]200000521'!A:D,3,0),0)</f>
        <v>4</v>
      </c>
      <c r="AH37" s="16">
        <f>IFERROR(VLOOKUP(LEFT(A37,3),'[1]200000521'!A:D,4,0),0)</f>
        <v>2.99</v>
      </c>
      <c r="AI37" s="16">
        <v>200000739</v>
      </c>
      <c r="AJ37" s="16">
        <f>IFERROR(VLOOKUP(LEFT(A37,3),'[1]200000739'!A:D,3,0),0)</f>
        <v>0</v>
      </c>
      <c r="AK37" s="16">
        <f>IFERROR(VLOOKUP(LEFT(A37,3),'[1]200000739'!A:D,4,0),0)</f>
        <v>0</v>
      </c>
      <c r="AL37" s="16">
        <v>200000738</v>
      </c>
      <c r="AM37" s="16">
        <f>IFERROR(VLOOKUP(LEFT(A37,3),'[1]200000738'!A:D,3,0),0)</f>
        <v>0</v>
      </c>
      <c r="AN37" s="16">
        <f>IFERROR(VLOOKUP(LEFT(A37,3),'[1]200000738'!A:D,4,0),0)</f>
        <v>0</v>
      </c>
      <c r="AO37" s="16">
        <v>200000487</v>
      </c>
      <c r="AP37" s="16">
        <f>IFERROR(VLOOKUP(LEFT(A37,3),'[1]200000487'!A:D,3,0),0)</f>
        <v>0</v>
      </c>
      <c r="AQ37" s="16">
        <f>IFERROR(VLOOKUP(LEFT(A37,3),'[1]200000487'!A:D,4,0),0)</f>
        <v>0</v>
      </c>
      <c r="AR37" s="16">
        <v>200000489</v>
      </c>
      <c r="AS37" s="16">
        <f>IFERROR(VLOOKUP(LEFT(A37,3),'[1]200000489'!A:D,3,0),0)</f>
        <v>0</v>
      </c>
      <c r="AT37" s="16">
        <f>IFERROR(VLOOKUP(LEFT(A37,3),'[1]200000489'!A:D,4,0),0)</f>
        <v>0</v>
      </c>
      <c r="AU37" s="16">
        <v>200004482</v>
      </c>
      <c r="AV37" s="16">
        <f>IFERROR(VLOOKUP(LEFT(A37,3),'[1]200004482'!A:D,3,0),0)</f>
        <v>0</v>
      </c>
      <c r="AW37" s="16">
        <f>IFERROR(VLOOKUP(LEFT(A37,3),'[1]200004482'!A:D,4,0),0)</f>
        <v>0</v>
      </c>
      <c r="AX37" s="17"/>
      <c r="AY37" s="17"/>
      <c r="AZ37" s="17"/>
      <c r="BA37" s="17"/>
      <c r="BB37" s="17"/>
      <c r="BC37" s="17"/>
      <c r="BD37" s="17"/>
    </row>
    <row r="38" spans="1:56" hidden="1" x14ac:dyDescent="0.25">
      <c r="A38" s="7" t="s">
        <v>468</v>
      </c>
      <c r="B38" s="13">
        <v>200009093</v>
      </c>
      <c r="C38" s="14">
        <f>IFERROR(VLOOKUP(LEFT(A38,3),'[1]200009093'!A:D,3,0),0)</f>
        <v>5</v>
      </c>
      <c r="D38" s="15">
        <f>IFERROR(VLOOKUP(LEFT(A38,3),'[1]200009093'!A:D,4,0),0)</f>
        <v>5.59</v>
      </c>
      <c r="E38" s="13">
        <v>200008980</v>
      </c>
      <c r="F38" s="16">
        <f>IFERROR(VLOOKUP(LEFT(A38,3),'[1]200008980'!A:D,3,0),0)</f>
        <v>30</v>
      </c>
      <c r="G38" s="16">
        <f>IFERROR(VLOOKUP(LEFT(A38,3),'[1]200008980'!A:D,4,0),0)</f>
        <v>3.45</v>
      </c>
      <c r="H38" s="14">
        <v>200000216</v>
      </c>
      <c r="I38" s="14">
        <f>IFERROR(VLOOKUP(LEFT(A38,3),'[1]200000216'!A:D,3,0),0)</f>
        <v>50</v>
      </c>
      <c r="J38" s="15">
        <f>IFERROR(VLOOKUP(LEFT(A38,3),'[1]200000216'!A:D,4,0),0)</f>
        <v>1.6</v>
      </c>
      <c r="K38" s="13">
        <v>200008645</v>
      </c>
      <c r="L38" s="14">
        <f>IFERROR(VLOOKUP(LEFT(A38,3),'[1]200008645'!A:D,3,0),0)</f>
        <v>14</v>
      </c>
      <c r="M38" s="15">
        <f>IFERROR(VLOOKUP(LEFT(A38,3),'[1]200008645'!A:D,4,0),0)</f>
        <v>15.7</v>
      </c>
      <c r="N38" s="13">
        <v>200000149</v>
      </c>
      <c r="O38" s="16">
        <f>IFERROR(VLOOKUP(LEFT(A38,3),'[1]200000149'!A:D,3,0),0)</f>
        <v>50</v>
      </c>
      <c r="P38" s="16">
        <f>IFERROR(VLOOKUP(LEFT(A38,3),'[1]200000149'!A:D,4,0),0)</f>
        <v>0.68</v>
      </c>
      <c r="Q38" s="16">
        <v>200005224</v>
      </c>
      <c r="R38" s="16">
        <f>IFERROR(VLOOKUP(LEFT(A38,3),'[1]200005224'!A:D,3,0),0)</f>
        <v>20</v>
      </c>
      <c r="S38" s="16">
        <f>IFERROR(VLOOKUP(LEFT(A38,3),'[1]200005224'!A:D,4,0),0)</f>
        <v>5.19</v>
      </c>
      <c r="T38" s="16">
        <v>200009387</v>
      </c>
      <c r="U38" s="16">
        <f>IFERROR(VLOOKUP(LEFT(A38,3),'[1]200009387'!A:D,3,0),0)</f>
        <v>10</v>
      </c>
      <c r="V38" s="16">
        <f>IFERROR(VLOOKUP(LEFT(A38,3),'[1]200009387'!A:D,4,0),0)</f>
        <v>8.2100000000000009</v>
      </c>
      <c r="W38" s="16">
        <v>200000329</v>
      </c>
      <c r="X38" s="16">
        <f>IFERROR(VLOOKUP(LEFT(A38,3),'[1]200000329'!A:D,3,0),0)</f>
        <v>20</v>
      </c>
      <c r="Y38" s="16">
        <f>IFERROR(VLOOKUP(LEFT(A38,3),'[1]200000329'!A:D,4,0),0)</f>
        <v>3.43</v>
      </c>
      <c r="Z38" s="16">
        <v>200002569</v>
      </c>
      <c r="AA38" s="16">
        <f>IFERROR(VLOOKUP(LEFT(A38,3),'[1]200002569'!A:D,3,0),0)</f>
        <v>16</v>
      </c>
      <c r="AB38" s="16">
        <f>IFERROR(VLOOKUP(LEFT(A38,3),'[1]200002569'!A:D,4,0),0)</f>
        <v>7.92</v>
      </c>
      <c r="AC38" s="16">
        <v>200000321</v>
      </c>
      <c r="AD38" s="16">
        <f>IFERROR(VLOOKUP(LEFT(A38,3),'[1]200000321'!A:D,3,0),0)</f>
        <v>20</v>
      </c>
      <c r="AE38" s="16">
        <f>IFERROR(VLOOKUP(LEFT(A38,3),'[1]200000321'!A:D,4,0),0)</f>
        <v>12.95</v>
      </c>
      <c r="AF38" s="16">
        <v>200000521</v>
      </c>
      <c r="AG38" s="16">
        <f>IFERROR(VLOOKUP(LEFT(A38,3),'[1]200000521'!A:D,3,0),0)</f>
        <v>25</v>
      </c>
      <c r="AH38" s="16">
        <f>IFERROR(VLOOKUP(LEFT(A38,3),'[1]200000521'!A:D,4,0),0)</f>
        <v>2.99</v>
      </c>
      <c r="AI38" s="16">
        <v>200000739</v>
      </c>
      <c r="AJ38" s="16">
        <f>IFERROR(VLOOKUP(LEFT(A38,3),'[1]200000739'!A:D,3,0),0)</f>
        <v>12</v>
      </c>
      <c r="AK38" s="16">
        <f>IFERROR(VLOOKUP(LEFT(A38,3),'[1]200000739'!A:D,4,0),0)</f>
        <v>27.47</v>
      </c>
      <c r="AL38" s="16">
        <v>200000738</v>
      </c>
      <c r="AM38" s="16">
        <f>IFERROR(VLOOKUP(LEFT(A38,3),'[1]200000738'!A:D,3,0),0)</f>
        <v>4</v>
      </c>
      <c r="AN38" s="16">
        <f>IFERROR(VLOOKUP(LEFT(A38,3),'[1]200000738'!A:D,4,0),0)</f>
        <v>9.19</v>
      </c>
      <c r="AO38" s="16">
        <v>200000487</v>
      </c>
      <c r="AP38" s="16">
        <f>IFERROR(VLOOKUP(LEFT(A38,3),'[1]200000487'!A:D,3,0),0)</f>
        <v>10</v>
      </c>
      <c r="AQ38" s="16">
        <f>IFERROR(VLOOKUP(LEFT(A38,3),'[1]200000487'!A:D,4,0),0)</f>
        <v>15.26</v>
      </c>
      <c r="AR38" s="16">
        <v>200000489</v>
      </c>
      <c r="AS38" s="16">
        <f>IFERROR(VLOOKUP(LEFT(A38,3),'[1]200000489'!A:D,3,0),0)</f>
        <v>7</v>
      </c>
      <c r="AT38" s="16">
        <f>IFERROR(VLOOKUP(LEFT(A38,3),'[1]200000489'!A:D,4,0),0)</f>
        <v>5.8</v>
      </c>
      <c r="AU38" s="16">
        <v>200004482</v>
      </c>
      <c r="AV38" s="16">
        <f>IFERROR(VLOOKUP(LEFT(A38,3),'[1]200004482'!A:D,3,0),0)</f>
        <v>17</v>
      </c>
      <c r="AW38" s="16">
        <f>IFERROR(VLOOKUP(LEFT(A38,3),'[1]200004482'!A:D,4,0),0)</f>
        <v>5.69</v>
      </c>
      <c r="AX38" s="17"/>
      <c r="AY38" s="17"/>
      <c r="AZ38" s="17"/>
      <c r="BA38" s="17"/>
      <c r="BB38" s="17"/>
      <c r="BC38" s="17"/>
      <c r="BD38" s="17"/>
    </row>
    <row r="39" spans="1:56" hidden="1" x14ac:dyDescent="0.25">
      <c r="A39" s="7" t="s">
        <v>469</v>
      </c>
      <c r="B39" s="13">
        <v>200009093</v>
      </c>
      <c r="C39" s="14">
        <f>IFERROR(VLOOKUP(LEFT(A39,3),'[1]200009093'!A:D,3,0),0)</f>
        <v>0</v>
      </c>
      <c r="D39" s="15">
        <f>IFERROR(VLOOKUP(LEFT(A39,3),'[1]200009093'!A:D,4,0),0)</f>
        <v>0</v>
      </c>
      <c r="E39" s="13">
        <v>200008980</v>
      </c>
      <c r="F39" s="16">
        <f>IFERROR(VLOOKUP(LEFT(A39,3),'[1]200008980'!A:D,3,0),0)</f>
        <v>0</v>
      </c>
      <c r="G39" s="16">
        <f>IFERROR(VLOOKUP(LEFT(A39,3),'[1]200008980'!A:D,4,0),0)</f>
        <v>0</v>
      </c>
      <c r="H39" s="14">
        <v>200000216</v>
      </c>
      <c r="I39" s="14">
        <f>IFERROR(VLOOKUP(LEFT(A39,3),'[1]200000216'!A:D,3,0),0)</f>
        <v>0</v>
      </c>
      <c r="J39" s="15">
        <f>IFERROR(VLOOKUP(LEFT(A39,3),'[1]200000216'!A:D,4,0),0)</f>
        <v>0</v>
      </c>
      <c r="K39" s="13">
        <v>200008645</v>
      </c>
      <c r="L39" s="14">
        <f>IFERROR(VLOOKUP(LEFT(A39,3),'[1]200008645'!A:D,3,0),0)</f>
        <v>0</v>
      </c>
      <c r="M39" s="15">
        <f>IFERROR(VLOOKUP(LEFT(A39,3),'[1]200008645'!A:D,4,0),0)</f>
        <v>0</v>
      </c>
      <c r="N39" s="13">
        <v>200000149</v>
      </c>
      <c r="O39" s="16">
        <f>IFERROR(VLOOKUP(LEFT(A39,3),'[1]200000149'!A:D,3,0),0)</f>
        <v>0</v>
      </c>
      <c r="P39" s="16">
        <f>IFERROR(VLOOKUP(LEFT(A39,3),'[1]200000149'!A:D,4,0),0)</f>
        <v>0</v>
      </c>
      <c r="Q39" s="16">
        <v>200005224</v>
      </c>
      <c r="R39" s="16">
        <f>IFERROR(VLOOKUP(LEFT(A39,3),'[1]200005224'!A:D,3,0),0)</f>
        <v>0</v>
      </c>
      <c r="S39" s="16">
        <f>IFERROR(VLOOKUP(LEFT(A39,3),'[1]200005224'!A:D,4,0),0)</f>
        <v>0</v>
      </c>
      <c r="T39" s="16">
        <v>200009387</v>
      </c>
      <c r="U39" s="16">
        <f>IFERROR(VLOOKUP(LEFT(A39,3),'[1]200009387'!A:D,3,0),0)</f>
        <v>0</v>
      </c>
      <c r="V39" s="16">
        <f>IFERROR(VLOOKUP(LEFT(A39,3),'[1]200009387'!A:D,4,0),0)</f>
        <v>0</v>
      </c>
      <c r="W39" s="16">
        <v>200000329</v>
      </c>
      <c r="X39" s="16">
        <f>IFERROR(VLOOKUP(LEFT(A39,3),'[1]200000329'!A:D,3,0),0)</f>
        <v>0</v>
      </c>
      <c r="Y39" s="16">
        <f>IFERROR(VLOOKUP(LEFT(A39,3),'[1]200000329'!A:D,4,0),0)</f>
        <v>0</v>
      </c>
      <c r="Z39" s="16">
        <v>200002569</v>
      </c>
      <c r="AA39" s="16">
        <f>IFERROR(VLOOKUP(LEFT(A39,3),'[1]200002569'!A:D,3,0),0)</f>
        <v>0</v>
      </c>
      <c r="AB39" s="16">
        <f>IFERROR(VLOOKUP(LEFT(A39,3),'[1]200002569'!A:D,4,0),0)</f>
        <v>0</v>
      </c>
      <c r="AC39" s="16">
        <v>200000321</v>
      </c>
      <c r="AD39" s="16">
        <f>IFERROR(VLOOKUP(LEFT(A39,3),'[1]200000321'!A:D,3,0),0)</f>
        <v>0</v>
      </c>
      <c r="AE39" s="16">
        <f>IFERROR(VLOOKUP(LEFT(A39,3),'[1]200000321'!A:D,4,0),0)</f>
        <v>0</v>
      </c>
      <c r="AF39" s="16">
        <v>200000521</v>
      </c>
      <c r="AG39" s="16">
        <f>IFERROR(VLOOKUP(LEFT(A39,3),'[1]200000521'!A:D,3,0),0)</f>
        <v>0</v>
      </c>
      <c r="AH39" s="16">
        <f>IFERROR(VLOOKUP(LEFT(A39,3),'[1]200000521'!A:D,4,0),0)</f>
        <v>0</v>
      </c>
      <c r="AI39" s="16">
        <v>200000739</v>
      </c>
      <c r="AJ39" s="16">
        <f>IFERROR(VLOOKUP(LEFT(A39,3),'[1]200000739'!A:D,3,0),0)</f>
        <v>0</v>
      </c>
      <c r="AK39" s="16">
        <f>IFERROR(VLOOKUP(LEFT(A39,3),'[1]200000739'!A:D,4,0),0)</f>
        <v>0</v>
      </c>
      <c r="AL39" s="16">
        <v>200000738</v>
      </c>
      <c r="AM39" s="16">
        <f>IFERROR(VLOOKUP(LEFT(A39,3),'[1]200000738'!A:D,3,0),0)</f>
        <v>0</v>
      </c>
      <c r="AN39" s="16">
        <f>IFERROR(VLOOKUP(LEFT(A39,3),'[1]200000738'!A:D,4,0),0)</f>
        <v>0</v>
      </c>
      <c r="AO39" s="16">
        <v>200000487</v>
      </c>
      <c r="AP39" s="16">
        <f>IFERROR(VLOOKUP(LEFT(A39,3),'[1]200000487'!A:D,3,0),0)</f>
        <v>0</v>
      </c>
      <c r="AQ39" s="16">
        <f>IFERROR(VLOOKUP(LEFT(A39,3),'[1]200000487'!A:D,4,0),0)</f>
        <v>0</v>
      </c>
      <c r="AR39" s="16">
        <v>200000489</v>
      </c>
      <c r="AS39" s="16">
        <f>IFERROR(VLOOKUP(LEFT(A39,3),'[1]200000489'!A:D,3,0),0)</f>
        <v>0</v>
      </c>
      <c r="AT39" s="16">
        <f>IFERROR(VLOOKUP(LEFT(A39,3),'[1]200000489'!A:D,4,0),0)</f>
        <v>0</v>
      </c>
      <c r="AU39" s="16">
        <v>200004482</v>
      </c>
      <c r="AV39" s="16">
        <f>IFERROR(VLOOKUP(LEFT(A39,3),'[1]200004482'!A:D,3,0),0)</f>
        <v>0</v>
      </c>
      <c r="AW39" s="16">
        <f>IFERROR(VLOOKUP(LEFT(A39,3),'[1]200004482'!A:D,4,0),0)</f>
        <v>0</v>
      </c>
      <c r="AX39" s="17"/>
      <c r="AY39" s="17"/>
      <c r="AZ39" s="17"/>
      <c r="BA39" s="17"/>
      <c r="BB39" s="17"/>
      <c r="BC39" s="17"/>
      <c r="BD39" s="17"/>
    </row>
    <row r="40" spans="1:56" hidden="1" x14ac:dyDescent="0.25">
      <c r="A40" s="7" t="s">
        <v>470</v>
      </c>
      <c r="B40" s="13">
        <v>200009093</v>
      </c>
      <c r="C40" s="14">
        <f>IFERROR(VLOOKUP(LEFT(A40,3),'[1]200009093'!A:D,3,0),0)</f>
        <v>0</v>
      </c>
      <c r="D40" s="15">
        <f>IFERROR(VLOOKUP(LEFT(A40,3),'[1]200009093'!A:D,4,0),0)</f>
        <v>0</v>
      </c>
      <c r="E40" s="13">
        <v>200008980</v>
      </c>
      <c r="F40" s="16">
        <f>IFERROR(VLOOKUP(LEFT(A40,3),'[1]200008980'!A:D,3,0),0)</f>
        <v>0</v>
      </c>
      <c r="G40" s="16">
        <f>IFERROR(VLOOKUP(LEFT(A40,3),'[1]200008980'!A:D,4,0),0)</f>
        <v>0</v>
      </c>
      <c r="H40" s="14">
        <v>200000216</v>
      </c>
      <c r="I40" s="14">
        <f>IFERROR(VLOOKUP(LEFT(A40,3),'[1]200000216'!A:D,3,0),0)</f>
        <v>10</v>
      </c>
      <c r="J40" s="15">
        <f>IFERROR(VLOOKUP(LEFT(A40,3),'[1]200000216'!A:D,4,0),0)</f>
        <v>1.6</v>
      </c>
      <c r="K40" s="13">
        <v>200008645</v>
      </c>
      <c r="L40" s="14">
        <f>IFERROR(VLOOKUP(LEFT(A40,3),'[1]200008645'!A:D,3,0),0)</f>
        <v>2</v>
      </c>
      <c r="M40" s="15">
        <f>IFERROR(VLOOKUP(LEFT(A40,3),'[1]200008645'!A:D,4,0),0)</f>
        <v>15.7</v>
      </c>
      <c r="N40" s="13">
        <v>200000149</v>
      </c>
      <c r="O40" s="16">
        <f>IFERROR(VLOOKUP(LEFT(A40,3),'[1]200000149'!A:D,3,0),0)</f>
        <v>13</v>
      </c>
      <c r="P40" s="16">
        <f>IFERROR(VLOOKUP(LEFT(A40,3),'[1]200000149'!A:D,4,0),0)</f>
        <v>0.68</v>
      </c>
      <c r="Q40" s="16">
        <v>200005224</v>
      </c>
      <c r="R40" s="16">
        <f>IFERROR(VLOOKUP(LEFT(A40,3),'[1]200005224'!A:D,3,0),0)</f>
        <v>10</v>
      </c>
      <c r="S40" s="16">
        <f>IFERROR(VLOOKUP(LEFT(A40,3),'[1]200005224'!A:D,4,0),0)</f>
        <v>5.19</v>
      </c>
      <c r="T40" s="16">
        <v>200009387</v>
      </c>
      <c r="U40" s="16">
        <f>IFERROR(VLOOKUP(LEFT(A40,3),'[1]200009387'!A:D,3,0),0)</f>
        <v>0</v>
      </c>
      <c r="V40" s="16">
        <f>IFERROR(VLOOKUP(LEFT(A40,3),'[1]200009387'!A:D,4,0),0)</f>
        <v>0</v>
      </c>
      <c r="W40" s="16">
        <v>200000329</v>
      </c>
      <c r="X40" s="16">
        <f>IFERROR(VLOOKUP(LEFT(A40,3),'[1]200000329'!A:D,3,0),0)</f>
        <v>10</v>
      </c>
      <c r="Y40" s="16">
        <f>IFERROR(VLOOKUP(LEFT(A40,3),'[1]200000329'!A:D,4,0),0)</f>
        <v>3.43</v>
      </c>
      <c r="Z40" s="16">
        <v>200002569</v>
      </c>
      <c r="AA40" s="16">
        <f>IFERROR(VLOOKUP(LEFT(A40,3),'[1]200002569'!A:D,3,0),0)</f>
        <v>0</v>
      </c>
      <c r="AB40" s="16">
        <f>IFERROR(VLOOKUP(LEFT(A40,3),'[1]200002569'!A:D,4,0),0)</f>
        <v>0</v>
      </c>
      <c r="AC40" s="16">
        <v>200000321</v>
      </c>
      <c r="AD40" s="16">
        <f>IFERROR(VLOOKUP(LEFT(A40,3),'[1]200000321'!A:D,3,0),0)</f>
        <v>2</v>
      </c>
      <c r="AE40" s="16">
        <f>IFERROR(VLOOKUP(LEFT(A40,3),'[1]200000321'!A:D,4,0),0)</f>
        <v>12.95</v>
      </c>
      <c r="AF40" s="16">
        <v>200000521</v>
      </c>
      <c r="AG40" s="16">
        <f>IFERROR(VLOOKUP(LEFT(A40,3),'[1]200000521'!A:D,3,0),0)</f>
        <v>0</v>
      </c>
      <c r="AH40" s="16">
        <f>IFERROR(VLOOKUP(LEFT(A40,3),'[1]200000521'!A:D,4,0),0)</f>
        <v>0</v>
      </c>
      <c r="AI40" s="16">
        <v>200000739</v>
      </c>
      <c r="AJ40" s="16">
        <f>IFERROR(VLOOKUP(LEFT(A40,3),'[1]200000739'!A:D,3,0),0)</f>
        <v>0</v>
      </c>
      <c r="AK40" s="16">
        <f>IFERROR(VLOOKUP(LEFT(A40,3),'[1]200000739'!A:D,4,0),0)</f>
        <v>0</v>
      </c>
      <c r="AL40" s="16">
        <v>200000738</v>
      </c>
      <c r="AM40" s="16">
        <f>IFERROR(VLOOKUP(LEFT(A40,3),'[1]200000738'!A:D,3,0),0)</f>
        <v>0</v>
      </c>
      <c r="AN40" s="16">
        <f>IFERROR(VLOOKUP(LEFT(A40,3),'[1]200000738'!A:D,4,0),0)</f>
        <v>0</v>
      </c>
      <c r="AO40" s="16">
        <v>200000487</v>
      </c>
      <c r="AP40" s="16">
        <f>IFERROR(VLOOKUP(LEFT(A40,3),'[1]200000487'!A:D,3,0),0)</f>
        <v>0</v>
      </c>
      <c r="AQ40" s="16">
        <f>IFERROR(VLOOKUP(LEFT(A40,3),'[1]200000487'!A:D,4,0),0)</f>
        <v>0</v>
      </c>
      <c r="AR40" s="16">
        <v>200000489</v>
      </c>
      <c r="AS40" s="16">
        <f>IFERROR(VLOOKUP(LEFT(A40,3),'[1]200000489'!A:D,3,0),0)</f>
        <v>0</v>
      </c>
      <c r="AT40" s="16">
        <f>IFERROR(VLOOKUP(LEFT(A40,3),'[1]200000489'!A:D,4,0),0)</f>
        <v>0</v>
      </c>
      <c r="AU40" s="16">
        <v>200004482</v>
      </c>
      <c r="AV40" s="16">
        <f>IFERROR(VLOOKUP(LEFT(A40,3),'[1]200004482'!A:D,3,0),0)</f>
        <v>0</v>
      </c>
      <c r="AW40" s="16">
        <f>IFERROR(VLOOKUP(LEFT(A40,3),'[1]200004482'!A:D,4,0),0)</f>
        <v>0</v>
      </c>
      <c r="AX40" s="17"/>
      <c r="AY40" s="17"/>
      <c r="AZ40" s="17"/>
      <c r="BA40" s="17"/>
      <c r="BB40" s="17"/>
      <c r="BC40" s="17"/>
      <c r="BD40" s="17"/>
    </row>
    <row r="41" spans="1:56" hidden="1" x14ac:dyDescent="0.25">
      <c r="A41" s="7" t="s">
        <v>471</v>
      </c>
      <c r="B41" s="13">
        <v>200009093</v>
      </c>
      <c r="C41" s="14">
        <f>IFERROR(VLOOKUP(LEFT(A41,3),'[1]200009093'!A:D,3,0),0)</f>
        <v>0</v>
      </c>
      <c r="D41" s="15">
        <f>IFERROR(VLOOKUP(LEFT(A41,3),'[1]200009093'!A:D,4,0),0)</f>
        <v>0</v>
      </c>
      <c r="E41" s="13">
        <v>200008980</v>
      </c>
      <c r="F41" s="16">
        <f>IFERROR(VLOOKUP(LEFT(A41,3),'[1]200008980'!A:D,3,0),0)</f>
        <v>0</v>
      </c>
      <c r="G41" s="16">
        <f>IFERROR(VLOOKUP(LEFT(A41,3),'[1]200008980'!A:D,4,0),0)</f>
        <v>0</v>
      </c>
      <c r="H41" s="14">
        <v>200000216</v>
      </c>
      <c r="I41" s="14">
        <f>IFERROR(VLOOKUP(LEFT(A41,3),'[1]200000216'!A:D,3,0),0)</f>
        <v>0</v>
      </c>
      <c r="J41" s="15">
        <f>IFERROR(VLOOKUP(LEFT(A41,3),'[1]200000216'!A:D,4,0),0)</f>
        <v>0</v>
      </c>
      <c r="K41" s="13">
        <v>200008645</v>
      </c>
      <c r="L41" s="14">
        <f>IFERROR(VLOOKUP(LEFT(A41,3),'[1]200008645'!A:D,3,0),0)</f>
        <v>0</v>
      </c>
      <c r="M41" s="15">
        <f>IFERROR(VLOOKUP(LEFT(A41,3),'[1]200008645'!A:D,4,0),0)</f>
        <v>0</v>
      </c>
      <c r="N41" s="13">
        <v>200000149</v>
      </c>
      <c r="O41" s="16">
        <f>IFERROR(VLOOKUP(LEFT(A41,3),'[1]200000149'!A:D,3,0),0)</f>
        <v>0</v>
      </c>
      <c r="P41" s="16">
        <f>IFERROR(VLOOKUP(LEFT(A41,3),'[1]200000149'!A:D,4,0),0)</f>
        <v>0</v>
      </c>
      <c r="Q41" s="16">
        <v>200005224</v>
      </c>
      <c r="R41" s="16">
        <f>IFERROR(VLOOKUP(LEFT(A41,3),'[1]200005224'!A:D,3,0),0)</f>
        <v>10</v>
      </c>
      <c r="S41" s="16">
        <f>IFERROR(VLOOKUP(LEFT(A41,3),'[1]200005224'!A:D,4,0),0)</f>
        <v>5.19</v>
      </c>
      <c r="T41" s="16">
        <v>200009387</v>
      </c>
      <c r="U41" s="16">
        <f>IFERROR(VLOOKUP(LEFT(A41,3),'[1]200009387'!A:D,3,0),0)</f>
        <v>0</v>
      </c>
      <c r="V41" s="16">
        <f>IFERROR(VLOOKUP(LEFT(A41,3),'[1]200009387'!A:D,4,0),0)</f>
        <v>0</v>
      </c>
      <c r="W41" s="16">
        <v>200000329</v>
      </c>
      <c r="X41" s="16">
        <f>IFERROR(VLOOKUP(LEFT(A41,3),'[1]200000329'!A:D,3,0),0)</f>
        <v>0</v>
      </c>
      <c r="Y41" s="16">
        <f>IFERROR(VLOOKUP(LEFT(A41,3),'[1]200000329'!A:D,4,0),0)</f>
        <v>0</v>
      </c>
      <c r="Z41" s="16">
        <v>200002569</v>
      </c>
      <c r="AA41" s="16">
        <f>IFERROR(VLOOKUP(LEFT(A41,3),'[1]200002569'!A:D,3,0),0)</f>
        <v>0</v>
      </c>
      <c r="AB41" s="16">
        <f>IFERROR(VLOOKUP(LEFT(A41,3),'[1]200002569'!A:D,4,0),0)</f>
        <v>0</v>
      </c>
      <c r="AC41" s="16">
        <v>200000321</v>
      </c>
      <c r="AD41" s="16">
        <f>IFERROR(VLOOKUP(LEFT(A41,3),'[1]200000321'!A:D,3,0),0)</f>
        <v>0</v>
      </c>
      <c r="AE41" s="16">
        <f>IFERROR(VLOOKUP(LEFT(A41,3),'[1]200000321'!A:D,4,0),0)</f>
        <v>0</v>
      </c>
      <c r="AF41" s="16">
        <v>200000521</v>
      </c>
      <c r="AG41" s="16">
        <f>IFERROR(VLOOKUP(LEFT(A41,3),'[1]200000521'!A:D,3,0),0)</f>
        <v>0</v>
      </c>
      <c r="AH41" s="16">
        <f>IFERROR(VLOOKUP(LEFT(A41,3),'[1]200000521'!A:D,4,0),0)</f>
        <v>0</v>
      </c>
      <c r="AI41" s="16">
        <v>200000739</v>
      </c>
      <c r="AJ41" s="16">
        <f>IFERROR(VLOOKUP(LEFT(A41,3),'[1]200000739'!A:D,3,0),0)</f>
        <v>0</v>
      </c>
      <c r="AK41" s="16">
        <f>IFERROR(VLOOKUP(LEFT(A41,3),'[1]200000739'!A:D,4,0),0)</f>
        <v>0</v>
      </c>
      <c r="AL41" s="16">
        <v>200000738</v>
      </c>
      <c r="AM41" s="16">
        <f>IFERROR(VLOOKUP(LEFT(A41,3),'[1]200000738'!A:D,3,0),0)</f>
        <v>0</v>
      </c>
      <c r="AN41" s="16">
        <f>IFERROR(VLOOKUP(LEFT(A41,3),'[1]200000738'!A:D,4,0),0)</f>
        <v>0</v>
      </c>
      <c r="AO41" s="16">
        <v>200000487</v>
      </c>
      <c r="AP41" s="16">
        <f>IFERROR(VLOOKUP(LEFT(A41,3),'[1]200000487'!A:D,3,0),0)</f>
        <v>0</v>
      </c>
      <c r="AQ41" s="16">
        <f>IFERROR(VLOOKUP(LEFT(A41,3),'[1]200000487'!A:D,4,0),0)</f>
        <v>0</v>
      </c>
      <c r="AR41" s="16">
        <v>200000489</v>
      </c>
      <c r="AS41" s="16">
        <f>IFERROR(VLOOKUP(LEFT(A41,3),'[1]200000489'!A:D,3,0),0)</f>
        <v>0</v>
      </c>
      <c r="AT41" s="16">
        <f>IFERROR(VLOOKUP(LEFT(A41,3),'[1]200000489'!A:D,4,0),0)</f>
        <v>0</v>
      </c>
      <c r="AU41" s="16">
        <v>200004482</v>
      </c>
      <c r="AV41" s="16">
        <f>IFERROR(VLOOKUP(LEFT(A41,3),'[1]200004482'!A:D,3,0),0)</f>
        <v>0</v>
      </c>
      <c r="AW41" s="16">
        <f>IFERROR(VLOOKUP(LEFT(A41,3),'[1]200004482'!A:D,4,0),0)</f>
        <v>0</v>
      </c>
      <c r="AX41" s="17"/>
      <c r="AY41" s="17"/>
      <c r="AZ41" s="17"/>
      <c r="BA41" s="17"/>
      <c r="BB41" s="17"/>
      <c r="BC41" s="17"/>
      <c r="BD41" s="17"/>
    </row>
    <row r="42" spans="1:56" hidden="1" x14ac:dyDescent="0.25">
      <c r="A42" s="7" t="s">
        <v>472</v>
      </c>
      <c r="B42" s="13">
        <v>200009093</v>
      </c>
      <c r="C42" s="14">
        <f>IFERROR(VLOOKUP(LEFT(A42,3),'[1]200009093'!A:D,3,0),0)</f>
        <v>0</v>
      </c>
      <c r="D42" s="15">
        <f>IFERROR(VLOOKUP(LEFT(A42,3),'[1]200009093'!A:D,4,0),0)</f>
        <v>0</v>
      </c>
      <c r="E42" s="13">
        <v>200008980</v>
      </c>
      <c r="F42" s="16">
        <f>IFERROR(VLOOKUP(LEFT(A42,3),'[1]200008980'!A:D,3,0),0)</f>
        <v>0</v>
      </c>
      <c r="G42" s="16">
        <f>IFERROR(VLOOKUP(LEFT(A42,3),'[1]200008980'!A:D,4,0),0)</f>
        <v>0</v>
      </c>
      <c r="H42" s="14">
        <v>200000216</v>
      </c>
      <c r="I42" s="14">
        <f>IFERROR(VLOOKUP(LEFT(A42,3),'[1]200000216'!A:D,3,0),0)</f>
        <v>0</v>
      </c>
      <c r="J42" s="15">
        <f>IFERROR(VLOOKUP(LEFT(A42,3),'[1]200000216'!A:D,4,0),0)</f>
        <v>0</v>
      </c>
      <c r="K42" s="13">
        <v>200008645</v>
      </c>
      <c r="L42" s="14">
        <f>IFERROR(VLOOKUP(LEFT(A42,3),'[1]200008645'!A:D,3,0),0)</f>
        <v>0</v>
      </c>
      <c r="M42" s="15">
        <f>IFERROR(VLOOKUP(LEFT(A42,3),'[1]200008645'!A:D,4,0),0)</f>
        <v>0</v>
      </c>
      <c r="N42" s="13">
        <v>200000149</v>
      </c>
      <c r="O42" s="16">
        <f>IFERROR(VLOOKUP(LEFT(A42,3),'[1]200000149'!A:D,3,0),0)</f>
        <v>0</v>
      </c>
      <c r="P42" s="16">
        <f>IFERROR(VLOOKUP(LEFT(A42,3),'[1]200000149'!A:D,4,0),0)</f>
        <v>0</v>
      </c>
      <c r="Q42" s="16">
        <v>200005224</v>
      </c>
      <c r="R42" s="16">
        <f>IFERROR(VLOOKUP(LEFT(A42,3),'[1]200005224'!A:D,3,0),0)</f>
        <v>5</v>
      </c>
      <c r="S42" s="16">
        <f>IFERROR(VLOOKUP(LEFT(A42,3),'[1]200005224'!A:D,4,0),0)</f>
        <v>5.19</v>
      </c>
      <c r="T42" s="16">
        <v>200009387</v>
      </c>
      <c r="U42" s="16">
        <f>IFERROR(VLOOKUP(LEFT(A42,3),'[1]200009387'!A:D,3,0),0)</f>
        <v>0</v>
      </c>
      <c r="V42" s="16">
        <f>IFERROR(VLOOKUP(LEFT(A42,3),'[1]200009387'!A:D,4,0),0)</f>
        <v>0</v>
      </c>
      <c r="W42" s="16">
        <v>200000329</v>
      </c>
      <c r="X42" s="16">
        <f>IFERROR(VLOOKUP(LEFT(A42,3),'[1]200000329'!A:D,3,0),0)</f>
        <v>3</v>
      </c>
      <c r="Y42" s="16">
        <f>IFERROR(VLOOKUP(LEFT(A42,3),'[1]200000329'!A:D,4,0),0)</f>
        <v>3.43</v>
      </c>
      <c r="Z42" s="16">
        <v>200002569</v>
      </c>
      <c r="AA42" s="16">
        <f>IFERROR(VLOOKUP(LEFT(A42,3),'[1]200002569'!A:D,3,0),0)</f>
        <v>0</v>
      </c>
      <c r="AB42" s="16">
        <f>IFERROR(VLOOKUP(LEFT(A42,3),'[1]200002569'!A:D,4,0),0)</f>
        <v>0</v>
      </c>
      <c r="AC42" s="16">
        <v>200000321</v>
      </c>
      <c r="AD42" s="16">
        <f>IFERROR(VLOOKUP(LEFT(A42,3),'[1]200000321'!A:D,3,0),0)</f>
        <v>0</v>
      </c>
      <c r="AE42" s="16">
        <f>IFERROR(VLOOKUP(LEFT(A42,3),'[1]200000321'!A:D,4,0),0)</f>
        <v>0</v>
      </c>
      <c r="AF42" s="16">
        <v>200000521</v>
      </c>
      <c r="AG42" s="16">
        <f>IFERROR(VLOOKUP(LEFT(A42,3),'[1]200000521'!A:D,3,0),0)</f>
        <v>6</v>
      </c>
      <c r="AH42" s="16">
        <f>IFERROR(VLOOKUP(LEFT(A42,3),'[1]200000521'!A:D,4,0),0)</f>
        <v>2.99</v>
      </c>
      <c r="AI42" s="16">
        <v>200000739</v>
      </c>
      <c r="AJ42" s="16">
        <f>IFERROR(VLOOKUP(LEFT(A42,3),'[1]200000739'!A:D,3,0),0)</f>
        <v>0</v>
      </c>
      <c r="AK42" s="16">
        <f>IFERROR(VLOOKUP(LEFT(A42,3),'[1]200000739'!A:D,4,0),0)</f>
        <v>0</v>
      </c>
      <c r="AL42" s="16">
        <v>200000738</v>
      </c>
      <c r="AM42" s="16">
        <f>IFERROR(VLOOKUP(LEFT(A42,3),'[1]200000738'!A:D,3,0),0)</f>
        <v>0</v>
      </c>
      <c r="AN42" s="16">
        <f>IFERROR(VLOOKUP(LEFT(A42,3),'[1]200000738'!A:D,4,0),0)</f>
        <v>0</v>
      </c>
      <c r="AO42" s="16">
        <v>200000487</v>
      </c>
      <c r="AP42" s="16">
        <f>IFERROR(VLOOKUP(LEFT(A42,3),'[1]200000487'!A:D,3,0),0)</f>
        <v>0</v>
      </c>
      <c r="AQ42" s="16">
        <f>IFERROR(VLOOKUP(LEFT(A42,3),'[1]200000487'!A:D,4,0),0)</f>
        <v>0</v>
      </c>
      <c r="AR42" s="16">
        <v>200000489</v>
      </c>
      <c r="AS42" s="16">
        <f>IFERROR(VLOOKUP(LEFT(A42,3),'[1]200000489'!A:D,3,0),0)</f>
        <v>0</v>
      </c>
      <c r="AT42" s="16">
        <f>IFERROR(VLOOKUP(LEFT(A42,3),'[1]200000489'!A:D,4,0),0)</f>
        <v>0</v>
      </c>
      <c r="AU42" s="16">
        <v>200004482</v>
      </c>
      <c r="AV42" s="16">
        <f>IFERROR(VLOOKUP(LEFT(A42,3),'[1]200004482'!A:D,3,0),0)</f>
        <v>0</v>
      </c>
      <c r="AW42" s="16">
        <f>IFERROR(VLOOKUP(LEFT(A42,3),'[1]200004482'!A:D,4,0),0)</f>
        <v>0</v>
      </c>
      <c r="AX42" s="17"/>
      <c r="AY42" s="17"/>
      <c r="AZ42" s="17"/>
      <c r="BA42" s="17"/>
      <c r="BB42" s="17"/>
      <c r="BC42" s="17"/>
      <c r="BD42" s="17"/>
    </row>
    <row r="43" spans="1:56" hidden="1" x14ac:dyDescent="0.25">
      <c r="A43" s="27" t="s">
        <v>473</v>
      </c>
      <c r="B43" s="13">
        <v>200009093</v>
      </c>
      <c r="C43" s="14">
        <v>0</v>
      </c>
      <c r="D43" s="15">
        <v>0</v>
      </c>
      <c r="E43" s="13">
        <v>200008980</v>
      </c>
      <c r="F43" s="16">
        <v>0</v>
      </c>
      <c r="G43" s="16">
        <v>0</v>
      </c>
      <c r="H43" s="14">
        <v>200000216</v>
      </c>
      <c r="I43" s="14">
        <v>0</v>
      </c>
      <c r="J43" s="15">
        <v>0</v>
      </c>
      <c r="K43" s="13">
        <v>200008645</v>
      </c>
      <c r="L43" s="14">
        <v>0</v>
      </c>
      <c r="M43" s="15">
        <v>0</v>
      </c>
      <c r="N43" s="13">
        <v>200000149</v>
      </c>
      <c r="O43" s="16">
        <v>0</v>
      </c>
      <c r="P43" s="16">
        <v>0</v>
      </c>
      <c r="Q43" s="16">
        <v>200005224</v>
      </c>
      <c r="R43" s="16">
        <v>0</v>
      </c>
      <c r="S43" s="16">
        <v>0</v>
      </c>
      <c r="T43" s="16">
        <v>200009387</v>
      </c>
      <c r="U43" s="16">
        <v>0</v>
      </c>
      <c r="V43" s="16">
        <v>0</v>
      </c>
      <c r="W43" s="16">
        <v>200000329</v>
      </c>
      <c r="X43" s="16">
        <v>0</v>
      </c>
      <c r="Y43" s="16">
        <v>0</v>
      </c>
      <c r="Z43" s="16">
        <v>200002569</v>
      </c>
      <c r="AA43" s="16">
        <v>0</v>
      </c>
      <c r="AB43" s="16">
        <v>0</v>
      </c>
      <c r="AC43" s="16">
        <v>200000321</v>
      </c>
      <c r="AD43" s="16">
        <v>0</v>
      </c>
      <c r="AE43" s="16">
        <v>0</v>
      </c>
      <c r="AF43" s="16">
        <v>200000521</v>
      </c>
      <c r="AG43" s="16">
        <v>0</v>
      </c>
      <c r="AH43" s="16">
        <v>0</v>
      </c>
      <c r="AI43" s="16">
        <v>200000739</v>
      </c>
      <c r="AJ43" s="16">
        <v>0</v>
      </c>
      <c r="AK43" s="16">
        <v>0</v>
      </c>
      <c r="AL43" s="16">
        <v>200000738</v>
      </c>
      <c r="AM43" s="16">
        <v>0</v>
      </c>
      <c r="AN43" s="16">
        <v>0</v>
      </c>
      <c r="AO43" s="16">
        <v>200000487</v>
      </c>
      <c r="AP43" s="16">
        <f>IFERROR(VLOOKUP(LEFT(A43,3),'[1]200000487'!A:D,3,0),0)</f>
        <v>0</v>
      </c>
      <c r="AQ43" s="16">
        <f>IFERROR(VLOOKUP(LEFT(A43,3),'[1]200000487'!A:D,4,0),0)</f>
        <v>0</v>
      </c>
      <c r="AR43" s="16">
        <v>200000489</v>
      </c>
      <c r="AS43" s="16">
        <v>0</v>
      </c>
      <c r="AT43" s="16">
        <v>0</v>
      </c>
      <c r="AU43" s="16">
        <v>200004482</v>
      </c>
      <c r="AV43" s="16">
        <v>0</v>
      </c>
      <c r="AW43" s="16">
        <v>0</v>
      </c>
      <c r="AX43" s="17"/>
      <c r="AY43" s="17"/>
      <c r="AZ43" s="17"/>
      <c r="BA43" s="17"/>
      <c r="BB43" s="17"/>
      <c r="BC43" s="17"/>
      <c r="BD43" s="17"/>
    </row>
    <row r="44" spans="1:56" hidden="1" x14ac:dyDescent="0.25">
      <c r="A44" s="18" t="s">
        <v>433</v>
      </c>
      <c r="B44" s="7">
        <f>SUM(C4:C43)</f>
        <v>109</v>
      </c>
      <c r="C44" s="7">
        <f t="shared" ref="C44:AW44" si="0">SUM(D4:D43)</f>
        <v>111.80000000000004</v>
      </c>
      <c r="D44" s="7">
        <f t="shared" si="0"/>
        <v>8000359200</v>
      </c>
      <c r="E44" s="7">
        <f t="shared" si="0"/>
        <v>223</v>
      </c>
      <c r="F44" s="7">
        <f t="shared" si="0"/>
        <v>103.50000000000006</v>
      </c>
      <c r="G44" s="7">
        <f t="shared" si="0"/>
        <v>8000008640</v>
      </c>
      <c r="H44" s="7">
        <f t="shared" si="0"/>
        <v>413</v>
      </c>
      <c r="I44" s="7">
        <f t="shared" si="0"/>
        <v>49.600000000000023</v>
      </c>
      <c r="J44" s="7">
        <f t="shared" si="0"/>
        <v>8000345800</v>
      </c>
      <c r="K44" s="7">
        <f t="shared" si="0"/>
        <v>64</v>
      </c>
      <c r="L44" s="7">
        <f t="shared" si="0"/>
        <v>251.19999999999993</v>
      </c>
      <c r="M44" s="7">
        <f t="shared" si="0"/>
        <v>8000005960</v>
      </c>
      <c r="N44" s="7">
        <f t="shared" si="0"/>
        <v>330</v>
      </c>
      <c r="O44" s="7">
        <f t="shared" si="0"/>
        <v>20.399999999999995</v>
      </c>
      <c r="P44" s="7">
        <f t="shared" si="0"/>
        <v>8000208960</v>
      </c>
      <c r="Q44" s="7">
        <f t="shared" si="0"/>
        <v>155</v>
      </c>
      <c r="R44" s="7">
        <f t="shared" si="0"/>
        <v>134.93999999999997</v>
      </c>
      <c r="S44" s="7">
        <f t="shared" si="0"/>
        <v>8000375480</v>
      </c>
      <c r="T44" s="7">
        <f t="shared" si="0"/>
        <v>68</v>
      </c>
      <c r="U44" s="7">
        <f t="shared" si="0"/>
        <v>131.36000000000007</v>
      </c>
      <c r="V44" s="7">
        <f t="shared" si="0"/>
        <v>8000013160</v>
      </c>
      <c r="W44" s="7">
        <f t="shared" si="0"/>
        <v>249</v>
      </c>
      <c r="X44" s="7">
        <f t="shared" si="0"/>
        <v>89.180000000000049</v>
      </c>
      <c r="Y44" s="7">
        <f t="shared" si="0"/>
        <v>8000102760</v>
      </c>
      <c r="Z44" s="7">
        <f t="shared" si="0"/>
        <v>78</v>
      </c>
      <c r="AA44" s="7">
        <f t="shared" si="0"/>
        <v>118.80000000000001</v>
      </c>
      <c r="AB44" s="7">
        <f t="shared" si="0"/>
        <v>8000012840</v>
      </c>
      <c r="AC44" s="7">
        <f t="shared" si="0"/>
        <v>66</v>
      </c>
      <c r="AD44" s="7">
        <f t="shared" si="0"/>
        <v>284.89999999999986</v>
      </c>
      <c r="AE44" s="7">
        <f t="shared" si="0"/>
        <v>8000020840</v>
      </c>
      <c r="AF44" s="7">
        <f t="shared" si="0"/>
        <v>243</v>
      </c>
      <c r="AG44" s="7">
        <f t="shared" si="0"/>
        <v>86.71</v>
      </c>
      <c r="AH44" s="7">
        <f t="shared" si="0"/>
        <v>8000029560</v>
      </c>
      <c r="AI44" s="7">
        <f t="shared" si="0"/>
        <v>37</v>
      </c>
      <c r="AJ44" s="7">
        <f t="shared" si="0"/>
        <v>384.58000000000004</v>
      </c>
      <c r="AK44" s="7">
        <f t="shared" si="0"/>
        <v>8000029520</v>
      </c>
      <c r="AL44" s="7">
        <f t="shared" si="0"/>
        <v>65</v>
      </c>
      <c r="AM44" s="7">
        <f t="shared" si="0"/>
        <v>211.36999999999998</v>
      </c>
      <c r="AN44" s="7">
        <f t="shared" si="0"/>
        <v>8000019480</v>
      </c>
      <c r="AO44" s="7">
        <f t="shared" si="0"/>
        <v>46</v>
      </c>
      <c r="AP44" s="7">
        <f t="shared" si="0"/>
        <v>244.15999999999994</v>
      </c>
      <c r="AQ44" s="7">
        <f t="shared" si="0"/>
        <v>8000019560</v>
      </c>
      <c r="AR44" s="7">
        <f t="shared" si="0"/>
        <v>16</v>
      </c>
      <c r="AS44" s="7">
        <f t="shared" si="0"/>
        <v>40.599999999999994</v>
      </c>
      <c r="AT44" s="7">
        <f t="shared" si="0"/>
        <v>8000179280</v>
      </c>
      <c r="AU44" s="7">
        <f t="shared" si="0"/>
        <v>31</v>
      </c>
      <c r="AV44" s="7">
        <f t="shared" si="0"/>
        <v>45.519999999999996</v>
      </c>
      <c r="AW44" s="7">
        <f t="shared" si="0"/>
        <v>0</v>
      </c>
      <c r="AX44" s="17"/>
      <c r="AY44" s="17"/>
      <c r="AZ44" s="17"/>
      <c r="BA44" s="17"/>
      <c r="BB44" s="17"/>
      <c r="BC44" s="17"/>
      <c r="BD44" s="17"/>
    </row>
    <row r="45" spans="1:56" s="9" customFormat="1" x14ac:dyDescent="0.25">
      <c r="A45" s="4" t="s">
        <v>366</v>
      </c>
      <c r="B45" s="21">
        <f>B44/40</f>
        <v>2.7250000000000001</v>
      </c>
      <c r="C45" s="21">
        <f t="shared" ref="C45:AU45" si="1">C44/40</f>
        <v>2.7950000000000008</v>
      </c>
      <c r="D45" s="21">
        <f t="shared" si="1"/>
        <v>200008980</v>
      </c>
      <c r="E45" s="21">
        <f t="shared" si="1"/>
        <v>5.5750000000000002</v>
      </c>
      <c r="F45" s="21">
        <f t="shared" si="1"/>
        <v>2.5875000000000012</v>
      </c>
      <c r="G45" s="21">
        <f t="shared" si="1"/>
        <v>200000216</v>
      </c>
      <c r="H45" s="21">
        <f t="shared" si="1"/>
        <v>10.324999999999999</v>
      </c>
      <c r="I45" s="21">
        <f t="shared" si="1"/>
        <v>1.2400000000000007</v>
      </c>
      <c r="J45" s="21">
        <f t="shared" si="1"/>
        <v>200008645</v>
      </c>
      <c r="K45" s="21">
        <f t="shared" si="1"/>
        <v>1.6</v>
      </c>
      <c r="L45" s="21">
        <f t="shared" si="1"/>
        <v>6.2799999999999985</v>
      </c>
      <c r="M45" s="21">
        <f t="shared" si="1"/>
        <v>200000149</v>
      </c>
      <c r="N45" s="21">
        <f t="shared" si="1"/>
        <v>8.25</v>
      </c>
      <c r="O45" s="21">
        <f t="shared" si="1"/>
        <v>0.5099999999999999</v>
      </c>
      <c r="P45" s="21">
        <f t="shared" si="1"/>
        <v>200005224</v>
      </c>
      <c r="Q45" s="21">
        <f t="shared" si="1"/>
        <v>3.875</v>
      </c>
      <c r="R45" s="21">
        <f t="shared" si="1"/>
        <v>3.3734999999999991</v>
      </c>
      <c r="S45" s="21">
        <f t="shared" si="1"/>
        <v>200009387</v>
      </c>
      <c r="T45" s="21">
        <f t="shared" si="1"/>
        <v>1.7</v>
      </c>
      <c r="U45" s="21">
        <f t="shared" si="1"/>
        <v>3.2840000000000016</v>
      </c>
      <c r="V45" s="21">
        <f t="shared" si="1"/>
        <v>200000329</v>
      </c>
      <c r="W45" s="21">
        <f t="shared" si="1"/>
        <v>6.2249999999999996</v>
      </c>
      <c r="X45" s="21">
        <f t="shared" si="1"/>
        <v>2.2295000000000011</v>
      </c>
      <c r="Y45" s="21">
        <f t="shared" si="1"/>
        <v>200002569</v>
      </c>
      <c r="Z45" s="21">
        <f t="shared" si="1"/>
        <v>1.95</v>
      </c>
      <c r="AA45" s="21">
        <f t="shared" si="1"/>
        <v>2.97</v>
      </c>
      <c r="AB45" s="21">
        <f t="shared" si="1"/>
        <v>200000321</v>
      </c>
      <c r="AC45" s="21">
        <f t="shared" si="1"/>
        <v>1.65</v>
      </c>
      <c r="AD45" s="21">
        <f t="shared" si="1"/>
        <v>7.1224999999999969</v>
      </c>
      <c r="AE45" s="21">
        <f t="shared" si="1"/>
        <v>200000521</v>
      </c>
      <c r="AF45" s="21">
        <f t="shared" si="1"/>
        <v>6.0750000000000002</v>
      </c>
      <c r="AG45" s="21">
        <f t="shared" si="1"/>
        <v>2.1677499999999998</v>
      </c>
      <c r="AH45" s="21">
        <f t="shared" si="1"/>
        <v>200000739</v>
      </c>
      <c r="AI45" s="21">
        <f t="shared" si="1"/>
        <v>0.92500000000000004</v>
      </c>
      <c r="AJ45" s="21">
        <f t="shared" si="1"/>
        <v>9.6145000000000014</v>
      </c>
      <c r="AK45" s="21">
        <f t="shared" si="1"/>
        <v>200000738</v>
      </c>
      <c r="AL45" s="21">
        <f t="shared" si="1"/>
        <v>1.625</v>
      </c>
      <c r="AM45" s="21">
        <f t="shared" si="1"/>
        <v>5.2842499999999992</v>
      </c>
      <c r="AN45" s="21">
        <f t="shared" si="1"/>
        <v>200000487</v>
      </c>
      <c r="AO45" s="21">
        <f t="shared" si="1"/>
        <v>1.1499999999999999</v>
      </c>
      <c r="AP45" s="21">
        <f t="shared" si="1"/>
        <v>6.1039999999999983</v>
      </c>
      <c r="AQ45" s="21">
        <f t="shared" si="1"/>
        <v>200000489</v>
      </c>
      <c r="AR45" s="21">
        <f t="shared" si="1"/>
        <v>0.4</v>
      </c>
      <c r="AS45" s="21">
        <f t="shared" si="1"/>
        <v>1.0149999999999999</v>
      </c>
      <c r="AT45" s="21">
        <f t="shared" si="1"/>
        <v>200004482</v>
      </c>
      <c r="AU45" s="21">
        <f t="shared" si="1"/>
        <v>0.77500000000000002</v>
      </c>
      <c r="AV45" s="21"/>
      <c r="AW45" s="21"/>
      <c r="AX45" s="4"/>
      <c r="AY45" s="4"/>
      <c r="AZ45" s="4"/>
      <c r="BA45" s="4"/>
      <c r="BB45" s="22"/>
      <c r="BC45" s="4"/>
      <c r="BD45" s="4"/>
    </row>
    <row r="46" spans="1:56" s="9" customFormat="1" x14ac:dyDescent="0.25">
      <c r="A46" s="4" t="s">
        <v>380</v>
      </c>
      <c r="B46" s="21">
        <f>B45/8</f>
        <v>0.34062500000000001</v>
      </c>
      <c r="C46" s="21">
        <f t="shared" ref="C46:AU46" si="2">C45/8</f>
        <v>0.3493750000000001</v>
      </c>
      <c r="D46" s="21">
        <f t="shared" si="2"/>
        <v>25001122.5</v>
      </c>
      <c r="E46" s="21">
        <f t="shared" si="2"/>
        <v>0.69687500000000002</v>
      </c>
      <c r="F46" s="21">
        <f t="shared" si="2"/>
        <v>0.32343750000000016</v>
      </c>
      <c r="G46" s="21">
        <f t="shared" si="2"/>
        <v>25000027</v>
      </c>
      <c r="H46" s="21">
        <f t="shared" si="2"/>
        <v>1.2906249999999999</v>
      </c>
      <c r="I46" s="21">
        <f t="shared" si="2"/>
        <v>0.15500000000000008</v>
      </c>
      <c r="J46" s="21">
        <f t="shared" si="2"/>
        <v>25001080.625</v>
      </c>
      <c r="K46" s="21">
        <f t="shared" si="2"/>
        <v>0.2</v>
      </c>
      <c r="L46" s="21">
        <f t="shared" si="2"/>
        <v>0.78499999999999981</v>
      </c>
      <c r="M46" s="21">
        <f t="shared" si="2"/>
        <v>25000018.625</v>
      </c>
      <c r="N46" s="21">
        <f t="shared" si="2"/>
        <v>1.03125</v>
      </c>
      <c r="O46" s="21">
        <f t="shared" si="2"/>
        <v>6.3749999999999987E-2</v>
      </c>
      <c r="P46" s="21">
        <f t="shared" si="2"/>
        <v>25000653</v>
      </c>
      <c r="Q46" s="21">
        <f t="shared" si="2"/>
        <v>0.484375</v>
      </c>
      <c r="R46" s="21">
        <f t="shared" si="2"/>
        <v>0.42168749999999988</v>
      </c>
      <c r="S46" s="21">
        <f t="shared" si="2"/>
        <v>25001173.375</v>
      </c>
      <c r="T46" s="21">
        <f t="shared" si="2"/>
        <v>0.21249999999999999</v>
      </c>
      <c r="U46" s="21">
        <f t="shared" si="2"/>
        <v>0.4105000000000002</v>
      </c>
      <c r="V46" s="21">
        <f t="shared" si="2"/>
        <v>25000041.125</v>
      </c>
      <c r="W46" s="21">
        <f t="shared" si="2"/>
        <v>0.77812499999999996</v>
      </c>
      <c r="X46" s="21">
        <f t="shared" si="2"/>
        <v>0.27868750000000014</v>
      </c>
      <c r="Y46" s="21">
        <f t="shared" si="2"/>
        <v>25000321.125</v>
      </c>
      <c r="Z46" s="21">
        <f t="shared" si="2"/>
        <v>0.24374999999999999</v>
      </c>
      <c r="AA46" s="21">
        <f t="shared" si="2"/>
        <v>0.37125000000000002</v>
      </c>
      <c r="AB46" s="21">
        <f t="shared" si="2"/>
        <v>25000040.125</v>
      </c>
      <c r="AC46" s="21">
        <f t="shared" si="2"/>
        <v>0.20624999999999999</v>
      </c>
      <c r="AD46" s="21">
        <f t="shared" si="2"/>
        <v>0.89031249999999962</v>
      </c>
      <c r="AE46" s="21">
        <f t="shared" si="2"/>
        <v>25000065.125</v>
      </c>
      <c r="AF46" s="21">
        <f t="shared" si="2"/>
        <v>0.75937500000000002</v>
      </c>
      <c r="AG46" s="21">
        <f t="shared" si="2"/>
        <v>0.27096874999999998</v>
      </c>
      <c r="AH46" s="21">
        <f t="shared" si="2"/>
        <v>25000092.375</v>
      </c>
      <c r="AI46" s="21">
        <f t="shared" si="2"/>
        <v>0.11562500000000001</v>
      </c>
      <c r="AJ46" s="21">
        <f t="shared" si="2"/>
        <v>1.2018125000000002</v>
      </c>
      <c r="AK46" s="21">
        <f t="shared" si="2"/>
        <v>25000092.25</v>
      </c>
      <c r="AL46" s="21">
        <f t="shared" si="2"/>
        <v>0.203125</v>
      </c>
      <c r="AM46" s="21">
        <f t="shared" si="2"/>
        <v>0.6605312499999999</v>
      </c>
      <c r="AN46" s="21">
        <f t="shared" si="2"/>
        <v>25000060.875</v>
      </c>
      <c r="AO46" s="21">
        <f t="shared" si="2"/>
        <v>0.14374999999999999</v>
      </c>
      <c r="AP46" s="21">
        <f t="shared" si="2"/>
        <v>0.76299999999999979</v>
      </c>
      <c r="AQ46" s="21">
        <f t="shared" si="2"/>
        <v>25000061.125</v>
      </c>
      <c r="AR46" s="21">
        <f t="shared" si="2"/>
        <v>0.05</v>
      </c>
      <c r="AS46" s="21">
        <f t="shared" si="2"/>
        <v>0.12687499999999999</v>
      </c>
      <c r="AT46" s="21">
        <f t="shared" si="2"/>
        <v>25000560.25</v>
      </c>
      <c r="AU46" s="21">
        <f t="shared" si="2"/>
        <v>9.6875000000000003E-2</v>
      </c>
      <c r="AV46" s="21"/>
      <c r="AW46" s="21"/>
      <c r="AX46" s="4">
        <f>275/240</f>
        <v>1.1458333333333333</v>
      </c>
      <c r="AY46" s="4">
        <f>11/240</f>
        <v>4.583333333333333E-2</v>
      </c>
      <c r="AZ46" s="4">
        <f>10/240</f>
        <v>4.1666666666666664E-2</v>
      </c>
      <c r="BA46" s="4">
        <f>6/240</f>
        <v>2.5000000000000001E-2</v>
      </c>
      <c r="BB46" s="22">
        <f>109/9</f>
        <v>12.111111111111111</v>
      </c>
      <c r="BC46" s="4">
        <f>12/240</f>
        <v>0.05</v>
      </c>
      <c r="BD46" s="4">
        <f>6/240</f>
        <v>2.5000000000000001E-2</v>
      </c>
    </row>
    <row r="47" spans="1:56" x14ac:dyDescent="0.25">
      <c r="A47" s="24" t="s">
        <v>379</v>
      </c>
      <c r="B47" s="5">
        <v>3.66</v>
      </c>
      <c r="C47" s="5"/>
      <c r="D47" s="5"/>
      <c r="E47" s="6">
        <v>3.09</v>
      </c>
      <c r="F47" s="5"/>
      <c r="G47" s="5"/>
      <c r="H47" s="5">
        <v>1.2</v>
      </c>
      <c r="I47" s="5"/>
      <c r="J47" s="5"/>
      <c r="K47" s="5">
        <v>19</v>
      </c>
      <c r="L47" s="5"/>
      <c r="M47" s="5"/>
      <c r="N47" s="5">
        <v>0.74</v>
      </c>
      <c r="O47" s="5"/>
      <c r="P47" s="5"/>
      <c r="Q47" s="5">
        <v>4.18</v>
      </c>
      <c r="R47" s="5"/>
      <c r="S47" s="5"/>
      <c r="T47" s="5">
        <v>10.34</v>
      </c>
      <c r="U47" s="5"/>
      <c r="V47" s="5"/>
      <c r="W47" s="5">
        <v>2</v>
      </c>
      <c r="X47" s="5"/>
      <c r="Y47" s="5"/>
      <c r="Z47" s="5">
        <v>9.25</v>
      </c>
      <c r="AA47" s="5"/>
      <c r="AB47" s="5"/>
      <c r="AC47" s="5">
        <v>29</v>
      </c>
      <c r="AD47" s="5"/>
      <c r="AE47" s="5"/>
      <c r="AF47" s="5">
        <v>3.1</v>
      </c>
      <c r="AG47" s="5"/>
      <c r="AH47" s="5"/>
      <c r="AI47" s="5">
        <v>27</v>
      </c>
      <c r="AJ47" s="5"/>
      <c r="AK47" s="5"/>
      <c r="AL47" s="5">
        <v>8.6</v>
      </c>
      <c r="AM47" s="5"/>
      <c r="AN47" s="5"/>
      <c r="AO47" s="5">
        <v>17.329999999999998</v>
      </c>
      <c r="AP47" s="5"/>
      <c r="AQ47" s="5"/>
      <c r="AR47" s="5">
        <v>5</v>
      </c>
      <c r="AS47" s="5"/>
      <c r="AT47" s="5"/>
      <c r="AU47" s="5">
        <v>4.12</v>
      </c>
      <c r="AV47" s="7"/>
      <c r="AW47" s="7"/>
      <c r="AX47" s="5">
        <v>3.86</v>
      </c>
      <c r="AY47" s="5">
        <v>14</v>
      </c>
      <c r="AZ47" s="5">
        <v>13</v>
      </c>
      <c r="BA47" s="5">
        <v>23.4</v>
      </c>
      <c r="BB47" s="8">
        <v>5.51</v>
      </c>
      <c r="BC47" s="5">
        <v>5.87</v>
      </c>
      <c r="BD47" s="5">
        <v>9.99</v>
      </c>
    </row>
    <row r="48" spans="1:56" hidden="1" x14ac:dyDescent="0.25">
      <c r="A48" s="1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17"/>
      <c r="AY48" s="17"/>
      <c r="AZ48" s="17"/>
      <c r="BA48" s="17"/>
      <c r="BB48" s="25"/>
      <c r="BC48" s="17"/>
      <c r="BD48" s="17"/>
    </row>
    <row r="49" spans="1:56" s="9" customFormat="1" x14ac:dyDescent="0.25">
      <c r="A49" s="4" t="s">
        <v>381</v>
      </c>
      <c r="B49" s="21">
        <f>B46*1.05</f>
        <v>0.35765625000000001</v>
      </c>
      <c r="C49" s="21">
        <f t="shared" ref="C49:AU49" si="3">C46*1.05</f>
        <v>0.36684375000000014</v>
      </c>
      <c r="D49" s="21">
        <f t="shared" si="3"/>
        <v>26251178.625</v>
      </c>
      <c r="E49" s="21">
        <f t="shared" si="3"/>
        <v>0.73171875000000008</v>
      </c>
      <c r="F49" s="21">
        <f t="shared" si="3"/>
        <v>0.33960937500000016</v>
      </c>
      <c r="G49" s="21">
        <f t="shared" si="3"/>
        <v>26250028.350000001</v>
      </c>
      <c r="H49" s="21">
        <f t="shared" si="3"/>
        <v>1.3551562500000001</v>
      </c>
      <c r="I49" s="21">
        <f t="shared" si="3"/>
        <v>0.16275000000000009</v>
      </c>
      <c r="J49" s="21">
        <f t="shared" si="3"/>
        <v>26251134.65625</v>
      </c>
      <c r="K49" s="21">
        <f t="shared" si="3"/>
        <v>0.21000000000000002</v>
      </c>
      <c r="L49" s="21">
        <f t="shared" si="3"/>
        <v>0.82424999999999982</v>
      </c>
      <c r="M49" s="21">
        <f t="shared" si="3"/>
        <v>26250019.556250002</v>
      </c>
      <c r="N49" s="21">
        <f t="shared" si="3"/>
        <v>1.0828125</v>
      </c>
      <c r="O49" s="21">
        <f t="shared" si="3"/>
        <v>6.6937499999999983E-2</v>
      </c>
      <c r="P49" s="21">
        <f t="shared" si="3"/>
        <v>26250685.650000002</v>
      </c>
      <c r="Q49" s="21">
        <f t="shared" si="3"/>
        <v>0.50859375000000007</v>
      </c>
      <c r="R49" s="21">
        <f t="shared" si="3"/>
        <v>0.44277187499999987</v>
      </c>
      <c r="S49" s="21">
        <f t="shared" si="3"/>
        <v>26251232.043749999</v>
      </c>
      <c r="T49" s="21">
        <f t="shared" si="3"/>
        <v>0.22312499999999999</v>
      </c>
      <c r="U49" s="21">
        <f t="shared" si="3"/>
        <v>0.43102500000000021</v>
      </c>
      <c r="V49" s="21">
        <f t="shared" si="3"/>
        <v>26250043.181250002</v>
      </c>
      <c r="W49" s="21">
        <f t="shared" si="3"/>
        <v>0.81703124999999999</v>
      </c>
      <c r="X49" s="21">
        <f t="shared" si="3"/>
        <v>0.29262187500000014</v>
      </c>
      <c r="Y49" s="21">
        <f t="shared" si="3"/>
        <v>26250337.181250002</v>
      </c>
      <c r="Z49" s="21">
        <f t="shared" si="3"/>
        <v>0.25593749999999998</v>
      </c>
      <c r="AA49" s="21">
        <f t="shared" si="3"/>
        <v>0.38981250000000006</v>
      </c>
      <c r="AB49" s="21">
        <f t="shared" si="3"/>
        <v>26250042.131250001</v>
      </c>
      <c r="AC49" s="21">
        <f t="shared" si="3"/>
        <v>0.21656249999999999</v>
      </c>
      <c r="AD49" s="21">
        <f t="shared" si="3"/>
        <v>0.93482812499999968</v>
      </c>
      <c r="AE49" s="21">
        <f t="shared" si="3"/>
        <v>26250068.381250001</v>
      </c>
      <c r="AF49" s="21">
        <f t="shared" si="3"/>
        <v>0.79734375000000002</v>
      </c>
      <c r="AG49" s="21">
        <f t="shared" si="3"/>
        <v>0.28451718749999999</v>
      </c>
      <c r="AH49" s="21">
        <f t="shared" si="3"/>
        <v>26250096.993750002</v>
      </c>
      <c r="AI49" s="21">
        <f t="shared" si="3"/>
        <v>0.12140625000000001</v>
      </c>
      <c r="AJ49" s="21">
        <f t="shared" si="3"/>
        <v>1.2619031250000001</v>
      </c>
      <c r="AK49" s="21">
        <f t="shared" si="3"/>
        <v>26250096.862500001</v>
      </c>
      <c r="AL49" s="21">
        <f t="shared" si="3"/>
        <v>0.21328125000000001</v>
      </c>
      <c r="AM49" s="21">
        <f t="shared" si="3"/>
        <v>0.69355781249999993</v>
      </c>
      <c r="AN49" s="21">
        <f t="shared" si="3"/>
        <v>26250063.918749999</v>
      </c>
      <c r="AO49" s="21">
        <f t="shared" si="3"/>
        <v>0.1509375</v>
      </c>
      <c r="AP49" s="21">
        <f t="shared" si="3"/>
        <v>0.80114999999999981</v>
      </c>
      <c r="AQ49" s="21">
        <f t="shared" si="3"/>
        <v>26250064.181250002</v>
      </c>
      <c r="AR49" s="21">
        <f t="shared" si="3"/>
        <v>5.2500000000000005E-2</v>
      </c>
      <c r="AS49" s="21">
        <f t="shared" si="3"/>
        <v>0.13321875</v>
      </c>
      <c r="AT49" s="21">
        <f t="shared" si="3"/>
        <v>26250588.262499999</v>
      </c>
      <c r="AU49" s="21">
        <f t="shared" si="3"/>
        <v>0.10171875000000001</v>
      </c>
      <c r="AV49" s="21"/>
      <c r="AW49" s="21"/>
      <c r="AX49" s="4">
        <f t="shared" ref="AX49:BD49" si="4">AX46*1.05</f>
        <v>1.203125</v>
      </c>
      <c r="AY49" s="4">
        <f t="shared" si="4"/>
        <v>4.8125000000000001E-2</v>
      </c>
      <c r="AZ49" s="4">
        <f t="shared" si="4"/>
        <v>4.3749999999999997E-2</v>
      </c>
      <c r="BA49" s="4">
        <f t="shared" si="4"/>
        <v>2.6250000000000002E-2</v>
      </c>
      <c r="BB49" s="22">
        <f t="shared" si="4"/>
        <v>12.716666666666667</v>
      </c>
      <c r="BC49" s="4">
        <f t="shared" si="4"/>
        <v>5.2500000000000005E-2</v>
      </c>
      <c r="BD49" s="4">
        <f t="shared" si="4"/>
        <v>2.6250000000000002E-2</v>
      </c>
    </row>
    <row r="50" spans="1:56" x14ac:dyDescent="0.25">
      <c r="A50" s="7" t="s">
        <v>524</v>
      </c>
      <c r="B50" s="28">
        <f>B47*B46*12</f>
        <v>14.960250000000002</v>
      </c>
      <c r="C50" s="28">
        <f t="shared" ref="C50:BD50" si="5">C47*C46*12</f>
        <v>0</v>
      </c>
      <c r="D50" s="28">
        <f t="shared" si="5"/>
        <v>0</v>
      </c>
      <c r="E50" s="28">
        <f t="shared" si="5"/>
        <v>25.840125</v>
      </c>
      <c r="F50" s="28">
        <f t="shared" si="5"/>
        <v>0</v>
      </c>
      <c r="G50" s="28">
        <f t="shared" si="5"/>
        <v>0</v>
      </c>
      <c r="H50" s="28">
        <f t="shared" si="5"/>
        <v>18.584999999999997</v>
      </c>
      <c r="I50" s="28">
        <f t="shared" si="5"/>
        <v>0</v>
      </c>
      <c r="J50" s="28">
        <f t="shared" si="5"/>
        <v>0</v>
      </c>
      <c r="K50" s="28">
        <f t="shared" si="5"/>
        <v>45.6</v>
      </c>
      <c r="L50" s="28">
        <f t="shared" si="5"/>
        <v>0</v>
      </c>
      <c r="M50" s="28">
        <f t="shared" si="5"/>
        <v>0</v>
      </c>
      <c r="N50" s="28">
        <f t="shared" si="5"/>
        <v>9.1574999999999989</v>
      </c>
      <c r="O50" s="28">
        <f t="shared" si="5"/>
        <v>0</v>
      </c>
      <c r="P50" s="28">
        <f t="shared" si="5"/>
        <v>0</v>
      </c>
      <c r="Q50" s="28">
        <f t="shared" si="5"/>
        <v>24.296249999999997</v>
      </c>
      <c r="R50" s="28">
        <f t="shared" si="5"/>
        <v>0</v>
      </c>
      <c r="S50" s="28">
        <f t="shared" si="5"/>
        <v>0</v>
      </c>
      <c r="T50" s="28">
        <f t="shared" si="5"/>
        <v>26.366999999999997</v>
      </c>
      <c r="U50" s="28">
        <f t="shared" si="5"/>
        <v>0</v>
      </c>
      <c r="V50" s="28">
        <f t="shared" si="5"/>
        <v>0</v>
      </c>
      <c r="W50" s="28">
        <f t="shared" si="5"/>
        <v>18.674999999999997</v>
      </c>
      <c r="X50" s="28">
        <f t="shared" si="5"/>
        <v>0</v>
      </c>
      <c r="Y50" s="28">
        <f t="shared" si="5"/>
        <v>0</v>
      </c>
      <c r="Z50" s="28">
        <f t="shared" si="5"/>
        <v>27.056249999999999</v>
      </c>
      <c r="AA50" s="28">
        <f t="shared" si="5"/>
        <v>0</v>
      </c>
      <c r="AB50" s="28">
        <f t="shared" si="5"/>
        <v>0</v>
      </c>
      <c r="AC50" s="28">
        <f t="shared" si="5"/>
        <v>71.774999999999991</v>
      </c>
      <c r="AD50" s="28">
        <f t="shared" si="5"/>
        <v>0</v>
      </c>
      <c r="AE50" s="28">
        <f t="shared" si="5"/>
        <v>0</v>
      </c>
      <c r="AF50" s="28">
        <f t="shared" si="5"/>
        <v>28.248750000000001</v>
      </c>
      <c r="AG50" s="28">
        <f t="shared" si="5"/>
        <v>0</v>
      </c>
      <c r="AH50" s="28">
        <f t="shared" si="5"/>
        <v>0</v>
      </c>
      <c r="AI50" s="28">
        <f t="shared" si="5"/>
        <v>37.462500000000006</v>
      </c>
      <c r="AJ50" s="28">
        <f t="shared" si="5"/>
        <v>0</v>
      </c>
      <c r="AK50" s="28">
        <f t="shared" si="5"/>
        <v>0</v>
      </c>
      <c r="AL50" s="28">
        <f t="shared" si="5"/>
        <v>20.962499999999999</v>
      </c>
      <c r="AM50" s="28">
        <f t="shared" si="5"/>
        <v>0</v>
      </c>
      <c r="AN50" s="28">
        <f t="shared" si="5"/>
        <v>0</v>
      </c>
      <c r="AO50" s="28">
        <f t="shared" si="5"/>
        <v>29.894249999999996</v>
      </c>
      <c r="AP50" s="28">
        <f t="shared" si="5"/>
        <v>0</v>
      </c>
      <c r="AQ50" s="28">
        <f t="shared" si="5"/>
        <v>0</v>
      </c>
      <c r="AR50" s="28">
        <f t="shared" si="5"/>
        <v>3</v>
      </c>
      <c r="AS50" s="28">
        <f t="shared" si="5"/>
        <v>0</v>
      </c>
      <c r="AT50" s="28">
        <f t="shared" si="5"/>
        <v>0</v>
      </c>
      <c r="AU50" s="28">
        <f t="shared" si="5"/>
        <v>4.7895000000000003</v>
      </c>
      <c r="AV50" s="28">
        <f t="shared" si="5"/>
        <v>0</v>
      </c>
      <c r="AW50" s="28">
        <f t="shared" si="5"/>
        <v>0</v>
      </c>
      <c r="AX50" s="28">
        <f t="shared" si="5"/>
        <v>53.075000000000003</v>
      </c>
      <c r="AY50" s="28">
        <f t="shared" si="5"/>
        <v>7.6999999999999993</v>
      </c>
      <c r="AZ50" s="28">
        <f t="shared" si="5"/>
        <v>6.5</v>
      </c>
      <c r="BA50" s="28">
        <f t="shared" si="5"/>
        <v>7.02</v>
      </c>
      <c r="BB50" s="28">
        <f t="shared" si="5"/>
        <v>800.78666666666663</v>
      </c>
      <c r="BC50" s="28">
        <f t="shared" si="5"/>
        <v>3.5220000000000002</v>
      </c>
      <c r="BD50" s="28">
        <f t="shared" si="5"/>
        <v>2.9970000000000003</v>
      </c>
    </row>
    <row r="51" spans="1:56" x14ac:dyDescent="0.25">
      <c r="A51" s="7" t="s">
        <v>525</v>
      </c>
      <c r="B51" s="28">
        <f>B47*B49*12</f>
        <v>15.7082625</v>
      </c>
      <c r="C51" s="28">
        <f t="shared" ref="C51:BD51" si="6">C47*C49*12</f>
        <v>0</v>
      </c>
      <c r="D51" s="28">
        <f t="shared" si="6"/>
        <v>0</v>
      </c>
      <c r="E51" s="28">
        <f t="shared" si="6"/>
        <v>27.13213125</v>
      </c>
      <c r="F51" s="28">
        <f t="shared" si="6"/>
        <v>0</v>
      </c>
      <c r="G51" s="28">
        <f t="shared" si="6"/>
        <v>0</v>
      </c>
      <c r="H51" s="28">
        <f t="shared" si="6"/>
        <v>19.514250000000001</v>
      </c>
      <c r="I51" s="28">
        <f t="shared" si="6"/>
        <v>0</v>
      </c>
      <c r="J51" s="28">
        <f t="shared" si="6"/>
        <v>0</v>
      </c>
      <c r="K51" s="28">
        <f t="shared" si="6"/>
        <v>47.88</v>
      </c>
      <c r="L51" s="28">
        <f t="shared" si="6"/>
        <v>0</v>
      </c>
      <c r="M51" s="28">
        <f t="shared" si="6"/>
        <v>0</v>
      </c>
      <c r="N51" s="28">
        <f t="shared" si="6"/>
        <v>9.6153750000000002</v>
      </c>
      <c r="O51" s="28">
        <f t="shared" si="6"/>
        <v>0</v>
      </c>
      <c r="P51" s="28">
        <f t="shared" si="6"/>
        <v>0</v>
      </c>
      <c r="Q51" s="28">
        <f t="shared" si="6"/>
        <v>25.511062500000001</v>
      </c>
      <c r="R51" s="28">
        <f t="shared" si="6"/>
        <v>0</v>
      </c>
      <c r="S51" s="28">
        <f t="shared" si="6"/>
        <v>0</v>
      </c>
      <c r="T51" s="28">
        <f t="shared" si="6"/>
        <v>27.685349999999996</v>
      </c>
      <c r="U51" s="28">
        <f t="shared" si="6"/>
        <v>0</v>
      </c>
      <c r="V51" s="28">
        <f t="shared" si="6"/>
        <v>0</v>
      </c>
      <c r="W51" s="28">
        <f t="shared" si="6"/>
        <v>19.608750000000001</v>
      </c>
      <c r="X51" s="28">
        <f t="shared" si="6"/>
        <v>0</v>
      </c>
      <c r="Y51" s="28">
        <f t="shared" si="6"/>
        <v>0</v>
      </c>
      <c r="Z51" s="28">
        <f t="shared" si="6"/>
        <v>28.409062499999997</v>
      </c>
      <c r="AA51" s="28">
        <f t="shared" si="6"/>
        <v>0</v>
      </c>
      <c r="AB51" s="28">
        <f t="shared" si="6"/>
        <v>0</v>
      </c>
      <c r="AC51" s="28">
        <f t="shared" si="6"/>
        <v>75.363749999999996</v>
      </c>
      <c r="AD51" s="28">
        <f t="shared" si="6"/>
        <v>0</v>
      </c>
      <c r="AE51" s="28">
        <f t="shared" si="6"/>
        <v>0</v>
      </c>
      <c r="AF51" s="28">
        <f t="shared" si="6"/>
        <v>29.661187500000004</v>
      </c>
      <c r="AG51" s="28">
        <f t="shared" si="6"/>
        <v>0</v>
      </c>
      <c r="AH51" s="28">
        <f t="shared" si="6"/>
        <v>0</v>
      </c>
      <c r="AI51" s="28">
        <f t="shared" si="6"/>
        <v>39.335625000000007</v>
      </c>
      <c r="AJ51" s="28">
        <f t="shared" si="6"/>
        <v>0</v>
      </c>
      <c r="AK51" s="28">
        <f t="shared" si="6"/>
        <v>0</v>
      </c>
      <c r="AL51" s="28">
        <f t="shared" si="6"/>
        <v>22.010625000000001</v>
      </c>
      <c r="AM51" s="28">
        <f t="shared" si="6"/>
        <v>0</v>
      </c>
      <c r="AN51" s="28">
        <f t="shared" si="6"/>
        <v>0</v>
      </c>
      <c r="AO51" s="28">
        <f t="shared" si="6"/>
        <v>31.388962499999998</v>
      </c>
      <c r="AP51" s="28">
        <f t="shared" si="6"/>
        <v>0</v>
      </c>
      <c r="AQ51" s="28">
        <f t="shared" si="6"/>
        <v>0</v>
      </c>
      <c r="AR51" s="28">
        <f t="shared" si="6"/>
        <v>3.1500000000000004</v>
      </c>
      <c r="AS51" s="28">
        <f t="shared" si="6"/>
        <v>0</v>
      </c>
      <c r="AT51" s="28">
        <f t="shared" si="6"/>
        <v>0</v>
      </c>
      <c r="AU51" s="28">
        <f t="shared" si="6"/>
        <v>5.0289750000000009</v>
      </c>
      <c r="AV51" s="28">
        <f t="shared" si="6"/>
        <v>0</v>
      </c>
      <c r="AW51" s="28">
        <f t="shared" si="6"/>
        <v>0</v>
      </c>
      <c r="AX51" s="28">
        <f t="shared" si="6"/>
        <v>55.728749999999991</v>
      </c>
      <c r="AY51" s="28">
        <f t="shared" si="6"/>
        <v>8.0850000000000009</v>
      </c>
      <c r="AZ51" s="28">
        <f t="shared" si="6"/>
        <v>6.8249999999999993</v>
      </c>
      <c r="BA51" s="28">
        <f t="shared" si="6"/>
        <v>7.3710000000000004</v>
      </c>
      <c r="BB51" s="28">
        <f t="shared" si="6"/>
        <v>840.82600000000002</v>
      </c>
      <c r="BC51" s="28">
        <f t="shared" si="6"/>
        <v>3.6981000000000002</v>
      </c>
      <c r="BD51" s="28">
        <f t="shared" si="6"/>
        <v>3.1468500000000001</v>
      </c>
    </row>
    <row r="52" spans="1:56" x14ac:dyDescent="0.25">
      <c r="A52" s="29" t="s">
        <v>526</v>
      </c>
      <c r="B52" s="28">
        <f>B50+B51</f>
        <v>30.668512500000002</v>
      </c>
      <c r="C52" s="28">
        <f t="shared" ref="C52:BD52" si="7">C50+C51</f>
        <v>0</v>
      </c>
      <c r="D52" s="28">
        <f t="shared" si="7"/>
        <v>0</v>
      </c>
      <c r="E52" s="28">
        <f t="shared" si="7"/>
        <v>52.972256250000001</v>
      </c>
      <c r="F52" s="28">
        <f t="shared" si="7"/>
        <v>0</v>
      </c>
      <c r="G52" s="28">
        <f t="shared" si="7"/>
        <v>0</v>
      </c>
      <c r="H52" s="28">
        <f t="shared" si="7"/>
        <v>38.099249999999998</v>
      </c>
      <c r="I52" s="28">
        <f t="shared" si="7"/>
        <v>0</v>
      </c>
      <c r="J52" s="28">
        <f t="shared" si="7"/>
        <v>0</v>
      </c>
      <c r="K52" s="28">
        <f t="shared" si="7"/>
        <v>93.48</v>
      </c>
      <c r="L52" s="28">
        <f t="shared" si="7"/>
        <v>0</v>
      </c>
      <c r="M52" s="28">
        <f t="shared" si="7"/>
        <v>0</v>
      </c>
      <c r="N52" s="28">
        <f t="shared" si="7"/>
        <v>18.772874999999999</v>
      </c>
      <c r="O52" s="28">
        <f t="shared" si="7"/>
        <v>0</v>
      </c>
      <c r="P52" s="28">
        <f t="shared" si="7"/>
        <v>0</v>
      </c>
      <c r="Q52" s="28">
        <f t="shared" si="7"/>
        <v>49.807312499999995</v>
      </c>
      <c r="R52" s="28">
        <f t="shared" si="7"/>
        <v>0</v>
      </c>
      <c r="S52" s="28">
        <f t="shared" si="7"/>
        <v>0</v>
      </c>
      <c r="T52" s="28">
        <f t="shared" si="7"/>
        <v>54.05234999999999</v>
      </c>
      <c r="U52" s="28">
        <f t="shared" si="7"/>
        <v>0</v>
      </c>
      <c r="V52" s="28">
        <f t="shared" si="7"/>
        <v>0</v>
      </c>
      <c r="W52" s="28">
        <f t="shared" si="7"/>
        <v>38.283749999999998</v>
      </c>
      <c r="X52" s="28">
        <f t="shared" si="7"/>
        <v>0</v>
      </c>
      <c r="Y52" s="28">
        <f t="shared" si="7"/>
        <v>0</v>
      </c>
      <c r="Z52" s="28">
        <f t="shared" si="7"/>
        <v>55.465312499999996</v>
      </c>
      <c r="AA52" s="28">
        <f t="shared" si="7"/>
        <v>0</v>
      </c>
      <c r="AB52" s="28">
        <f t="shared" si="7"/>
        <v>0</v>
      </c>
      <c r="AC52" s="28">
        <f t="shared" si="7"/>
        <v>147.13874999999999</v>
      </c>
      <c r="AD52" s="28">
        <f t="shared" si="7"/>
        <v>0</v>
      </c>
      <c r="AE52" s="28">
        <f t="shared" si="7"/>
        <v>0</v>
      </c>
      <c r="AF52" s="28">
        <f t="shared" si="7"/>
        <v>57.909937500000005</v>
      </c>
      <c r="AG52" s="28">
        <f t="shared" si="7"/>
        <v>0</v>
      </c>
      <c r="AH52" s="28">
        <f t="shared" si="7"/>
        <v>0</v>
      </c>
      <c r="AI52" s="28">
        <f t="shared" si="7"/>
        <v>76.798125000000013</v>
      </c>
      <c r="AJ52" s="28">
        <f t="shared" si="7"/>
        <v>0</v>
      </c>
      <c r="AK52" s="28">
        <f t="shared" si="7"/>
        <v>0</v>
      </c>
      <c r="AL52" s="28">
        <f t="shared" si="7"/>
        <v>42.973124999999996</v>
      </c>
      <c r="AM52" s="28">
        <f t="shared" si="7"/>
        <v>0</v>
      </c>
      <c r="AN52" s="28">
        <f t="shared" si="7"/>
        <v>0</v>
      </c>
      <c r="AO52" s="28">
        <f t="shared" si="7"/>
        <v>61.283212499999991</v>
      </c>
      <c r="AP52" s="28">
        <f t="shared" si="7"/>
        <v>0</v>
      </c>
      <c r="AQ52" s="28">
        <f t="shared" si="7"/>
        <v>0</v>
      </c>
      <c r="AR52" s="28">
        <f t="shared" si="7"/>
        <v>6.15</v>
      </c>
      <c r="AS52" s="28">
        <f t="shared" si="7"/>
        <v>0</v>
      </c>
      <c r="AT52" s="28">
        <f t="shared" si="7"/>
        <v>0</v>
      </c>
      <c r="AU52" s="28">
        <f t="shared" si="7"/>
        <v>9.8184750000000012</v>
      </c>
      <c r="AV52" s="28">
        <f t="shared" si="7"/>
        <v>0</v>
      </c>
      <c r="AW52" s="28">
        <f t="shared" si="7"/>
        <v>0</v>
      </c>
      <c r="AX52" s="28">
        <f t="shared" si="7"/>
        <v>108.80374999999999</v>
      </c>
      <c r="AY52" s="28">
        <f t="shared" si="7"/>
        <v>15.785</v>
      </c>
      <c r="AZ52" s="28">
        <f t="shared" si="7"/>
        <v>13.324999999999999</v>
      </c>
      <c r="BA52" s="28">
        <f t="shared" si="7"/>
        <v>14.391</v>
      </c>
      <c r="BB52" s="28">
        <f t="shared" si="7"/>
        <v>1641.6126666666667</v>
      </c>
      <c r="BC52" s="28">
        <f t="shared" si="7"/>
        <v>7.2201000000000004</v>
      </c>
      <c r="BD52" s="28">
        <f t="shared" si="7"/>
        <v>6.1438500000000005</v>
      </c>
    </row>
    <row r="54" spans="1:56" x14ac:dyDescent="0.25">
      <c r="A54" s="30" t="s">
        <v>529</v>
      </c>
      <c r="B54" s="31">
        <f>SUM(B52:BD52)</f>
        <v>2640.9546104166666</v>
      </c>
      <c r="AX54" s="1"/>
      <c r="AY54" s="1"/>
      <c r="AZ54" s="1"/>
      <c r="BA54" s="1"/>
      <c r="BB54" s="1"/>
      <c r="BC54" s="1"/>
      <c r="BD54" s="1"/>
    </row>
    <row r="55" spans="1:56" x14ac:dyDescent="0.25">
      <c r="A55" s="7" t="s">
        <v>528</v>
      </c>
      <c r="B55" s="7">
        <v>35</v>
      </c>
      <c r="AX55" s="1"/>
      <c r="AY55" s="1"/>
      <c r="AZ55" s="1"/>
      <c r="BA55" s="1"/>
      <c r="BB55" s="1"/>
      <c r="BC55" s="1"/>
      <c r="BD55" s="1"/>
    </row>
    <row r="56" spans="1:56" x14ac:dyDescent="0.25">
      <c r="A56" s="30" t="s">
        <v>527</v>
      </c>
      <c r="B56" s="31">
        <f>B54*B55</f>
        <v>92433.411364583328</v>
      </c>
      <c r="AX56" s="1"/>
      <c r="AY56" s="1"/>
      <c r="AZ56" s="1"/>
      <c r="BA56" s="1"/>
      <c r="BB56" s="1"/>
      <c r="BC56" s="1"/>
      <c r="BD56" s="1"/>
    </row>
  </sheetData>
  <mergeCells count="1">
    <mergeCell ref="A1:BD1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58"/>
  <sheetViews>
    <sheetView workbookViewId="0">
      <selection activeCell="B58" sqref="B58"/>
    </sheetView>
  </sheetViews>
  <sheetFormatPr defaultRowHeight="15" x14ac:dyDescent="0.25"/>
  <cols>
    <col min="1" max="1" width="66.5703125" customWidth="1"/>
    <col min="2" max="2" width="28.42578125" customWidth="1"/>
    <col min="3" max="3" width="14.7109375" hidden="1" customWidth="1"/>
    <col min="4" max="4" width="15.85546875" hidden="1" customWidth="1"/>
    <col min="5" max="5" width="25.42578125" customWidth="1"/>
    <col min="6" max="6" width="12" hidden="1" customWidth="1"/>
    <col min="7" max="7" width="11.42578125" hidden="1" customWidth="1"/>
    <col min="8" max="8" width="15.42578125" customWidth="1"/>
    <col min="9" max="9" width="12.140625" hidden="1" customWidth="1"/>
    <col min="10" max="10" width="10.42578125" hidden="1" customWidth="1"/>
    <col min="11" max="11" width="18.5703125" customWidth="1"/>
    <col min="12" max="12" width="18.140625" hidden="1" customWidth="1"/>
    <col min="13" max="13" width="11.42578125" hidden="1" customWidth="1"/>
    <col min="14" max="14" width="24.5703125" customWidth="1"/>
    <col min="15" max="15" width="11.140625" hidden="1" customWidth="1"/>
    <col min="16" max="16" width="10.85546875" hidden="1" customWidth="1"/>
    <col min="17" max="17" width="16.140625" customWidth="1"/>
    <col min="18" max="18" width="11.42578125" hidden="1" customWidth="1"/>
    <col min="19" max="19" width="0" hidden="1" customWidth="1"/>
    <col min="20" max="20" width="15.28515625" customWidth="1"/>
    <col min="21" max="21" width="11.28515625" hidden="1" customWidth="1"/>
    <col min="22" max="22" width="0" hidden="1" customWidth="1"/>
    <col min="23" max="23" width="16.85546875" customWidth="1"/>
    <col min="24" max="24" width="12.42578125" hidden="1" customWidth="1"/>
    <col min="25" max="25" width="11.140625" hidden="1" customWidth="1"/>
    <col min="26" max="26" width="14.28515625" customWidth="1"/>
    <col min="27" max="27" width="12.42578125" hidden="1" customWidth="1"/>
    <col min="28" max="28" width="12.7109375" hidden="1" customWidth="1"/>
    <col min="29" max="29" width="15.5703125" customWidth="1"/>
    <col min="30" max="30" width="11" hidden="1" customWidth="1"/>
    <col min="31" max="31" width="10.5703125" hidden="1" customWidth="1"/>
    <col min="32" max="32" width="17.42578125" customWidth="1"/>
    <col min="33" max="33" width="12.85546875" hidden="1" customWidth="1"/>
    <col min="34" max="34" width="12.140625" hidden="1" customWidth="1"/>
    <col min="35" max="35" width="19" customWidth="1"/>
    <col min="36" max="36" width="13.85546875" hidden="1" customWidth="1"/>
    <col min="37" max="37" width="11" hidden="1" customWidth="1"/>
    <col min="38" max="38" width="15.140625" customWidth="1"/>
    <col min="39" max="39" width="13.28515625" hidden="1" customWidth="1"/>
    <col min="40" max="40" width="11.5703125" hidden="1" customWidth="1"/>
    <col min="41" max="41" width="16.5703125" customWidth="1"/>
    <col min="42" max="42" width="12.42578125" hidden="1" customWidth="1"/>
    <col min="43" max="43" width="12.5703125" hidden="1" customWidth="1"/>
    <col min="44" max="44" width="12.5703125" customWidth="1"/>
    <col min="45" max="45" width="12.5703125" hidden="1" customWidth="1"/>
    <col min="46" max="46" width="12.28515625" hidden="1" customWidth="1"/>
    <col min="47" max="47" width="12.85546875" customWidth="1"/>
    <col min="48" max="48" width="12.42578125" hidden="1" customWidth="1"/>
    <col min="49" max="49" width="11.28515625" hidden="1" customWidth="1"/>
    <col min="50" max="51" width="14.28515625" customWidth="1"/>
    <col min="52" max="52" width="13.7109375" customWidth="1"/>
    <col min="53" max="53" width="12.42578125" customWidth="1"/>
    <col min="54" max="54" width="14.7109375" customWidth="1"/>
    <col min="55" max="55" width="12.28515625" customWidth="1"/>
    <col min="56" max="56" width="16.28515625" customWidth="1"/>
  </cols>
  <sheetData>
    <row r="1" spans="1:56" ht="32.25" x14ac:dyDescent="0.5">
      <c r="A1" s="34" t="s">
        <v>476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</row>
    <row r="2" spans="1:56" x14ac:dyDescent="0.25">
      <c r="A2" s="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</row>
    <row r="3" spans="1:56" ht="105" x14ac:dyDescent="0.25">
      <c r="A3" s="10" t="s">
        <v>382</v>
      </c>
      <c r="B3" s="11" t="s">
        <v>335</v>
      </c>
      <c r="C3" s="11" t="s">
        <v>227</v>
      </c>
      <c r="D3" s="11" t="s">
        <v>228</v>
      </c>
      <c r="E3" s="11" t="s">
        <v>336</v>
      </c>
      <c r="F3" s="11" t="s">
        <v>0</v>
      </c>
      <c r="G3" s="11" t="s">
        <v>3</v>
      </c>
      <c r="H3" s="11" t="s">
        <v>307</v>
      </c>
      <c r="I3" s="11" t="s">
        <v>0</v>
      </c>
      <c r="J3" s="11" t="s">
        <v>3</v>
      </c>
      <c r="K3" s="11" t="s">
        <v>333</v>
      </c>
      <c r="L3" s="11" t="s">
        <v>0</v>
      </c>
      <c r="M3" s="11" t="s">
        <v>3</v>
      </c>
      <c r="N3" s="11" t="s">
        <v>334</v>
      </c>
      <c r="O3" s="11" t="s">
        <v>0</v>
      </c>
      <c r="P3" s="11" t="s">
        <v>3</v>
      </c>
      <c r="Q3" s="11" t="s">
        <v>342</v>
      </c>
      <c r="R3" s="11" t="s">
        <v>0</v>
      </c>
      <c r="S3" s="11" t="s">
        <v>3</v>
      </c>
      <c r="T3" s="11" t="s">
        <v>350</v>
      </c>
      <c r="U3" s="11" t="s">
        <v>0</v>
      </c>
      <c r="V3" s="11" t="s">
        <v>3</v>
      </c>
      <c r="W3" s="11" t="s">
        <v>355</v>
      </c>
      <c r="X3" s="11" t="s">
        <v>0</v>
      </c>
      <c r="Y3" s="11" t="s">
        <v>3</v>
      </c>
      <c r="Z3" s="11" t="s">
        <v>357</v>
      </c>
      <c r="AA3" s="11" t="s">
        <v>0</v>
      </c>
      <c r="AB3" s="11" t="s">
        <v>3</v>
      </c>
      <c r="AC3" s="11" t="s">
        <v>359</v>
      </c>
      <c r="AD3" s="11" t="s">
        <v>0</v>
      </c>
      <c r="AE3" s="11" t="s">
        <v>3</v>
      </c>
      <c r="AF3" s="11" t="s">
        <v>360</v>
      </c>
      <c r="AG3" s="11" t="s">
        <v>0</v>
      </c>
      <c r="AH3" s="11" t="s">
        <v>3</v>
      </c>
      <c r="AI3" s="11" t="s">
        <v>384</v>
      </c>
      <c r="AJ3" s="11" t="s">
        <v>0</v>
      </c>
      <c r="AK3" s="11" t="s">
        <v>3</v>
      </c>
      <c r="AL3" s="11" t="s">
        <v>385</v>
      </c>
      <c r="AM3" s="11" t="s">
        <v>0</v>
      </c>
      <c r="AN3" s="11" t="s">
        <v>3</v>
      </c>
      <c r="AO3" s="11" t="s">
        <v>386</v>
      </c>
      <c r="AP3" s="11" t="s">
        <v>0</v>
      </c>
      <c r="AQ3" s="11" t="s">
        <v>3</v>
      </c>
      <c r="AR3" s="11" t="s">
        <v>387</v>
      </c>
      <c r="AS3" s="11" t="s">
        <v>0</v>
      </c>
      <c r="AT3" s="11" t="s">
        <v>3</v>
      </c>
      <c r="AU3" s="11" t="s">
        <v>388</v>
      </c>
      <c r="AV3" s="11" t="s">
        <v>0</v>
      </c>
      <c r="AW3" s="11" t="s">
        <v>3</v>
      </c>
      <c r="AX3" s="11" t="s">
        <v>372</v>
      </c>
      <c r="AY3" s="11" t="s">
        <v>373</v>
      </c>
      <c r="AZ3" s="11" t="s">
        <v>374</v>
      </c>
      <c r="BA3" s="11" t="s">
        <v>375</v>
      </c>
      <c r="BB3" s="11" t="s">
        <v>376</v>
      </c>
      <c r="BC3" s="11" t="s">
        <v>377</v>
      </c>
      <c r="BD3" s="11" t="s">
        <v>378</v>
      </c>
    </row>
    <row r="4" spans="1:56" hidden="1" x14ac:dyDescent="0.25">
      <c r="A4" s="18" t="s">
        <v>389</v>
      </c>
      <c r="B4" s="13">
        <v>200009093</v>
      </c>
      <c r="C4" s="14">
        <f>IFERROR(VLOOKUP(LEFT(A4,3),'[1]200009093'!A:D,3,0),0)</f>
        <v>0</v>
      </c>
      <c r="D4" s="15">
        <f>IFERROR(VLOOKUP(LEFT(A4,3),'[1]200009093'!A:D,4,0),0)</f>
        <v>0</v>
      </c>
      <c r="E4" s="13">
        <v>200008980</v>
      </c>
      <c r="F4" s="16">
        <f>IFERROR(VLOOKUP(LEFT(A4,3),'[1]200008980'!A:D,3,0),0)</f>
        <v>0</v>
      </c>
      <c r="G4" s="16">
        <f>IFERROR(VLOOKUP(LEFT(A4,3),'[1]200008980'!A:D,4,0),0)</f>
        <v>0</v>
      </c>
      <c r="H4" s="14">
        <v>200000216</v>
      </c>
      <c r="I4" s="14">
        <f>IFERROR(VLOOKUP(LEFT(A4,3),'[1]200000216'!A:D,3,0),0)</f>
        <v>0</v>
      </c>
      <c r="J4" s="15">
        <f>IFERROR(VLOOKUP(LEFT(A4,3),'[1]200000216'!A:D,4,0),0)</f>
        <v>0</v>
      </c>
      <c r="K4" s="13">
        <v>200008645</v>
      </c>
      <c r="L4" s="14">
        <f>IFERROR(VLOOKUP(LEFT(A4,3),'[1]200008645'!A:D,3,0),0)</f>
        <v>0</v>
      </c>
      <c r="M4" s="15">
        <f>IFERROR(VLOOKUP(LEFT(A4,3),'[1]200008645'!A:D,4,0),0)</f>
        <v>0</v>
      </c>
      <c r="N4" s="13">
        <v>200000149</v>
      </c>
      <c r="O4" s="16">
        <f>IFERROR(VLOOKUP(LEFT(A4,3),'[1]200000149'!A:D,3,0),0)</f>
        <v>6</v>
      </c>
      <c r="P4" s="16">
        <f>IFERROR(VLOOKUP(LEFT(A4,3),'[1]200000149'!A:D,4,0),0)</f>
        <v>0.68</v>
      </c>
      <c r="Q4" s="16">
        <v>200005224</v>
      </c>
      <c r="R4" s="16">
        <f>IFERROR(VLOOKUP(LEFT(A4,3),'[1]200005224'!A:D,3,0),0)</f>
        <v>0</v>
      </c>
      <c r="S4" s="16">
        <f>IFERROR(VLOOKUP(LEFT(A4,3),'[1]200005224'!A:D,4,0),0)</f>
        <v>0</v>
      </c>
      <c r="T4" s="16">
        <v>200009387</v>
      </c>
      <c r="U4" s="16">
        <f>IFERROR(VLOOKUP(LEFT(A4,3),'[1]200009387'!A:D,3,0),0)</f>
        <v>0</v>
      </c>
      <c r="V4" s="16">
        <f>IFERROR(VLOOKUP(LEFT(A4,3),'[1]200009387'!A:D,4,0),0)</f>
        <v>0</v>
      </c>
      <c r="W4" s="16">
        <v>200000329</v>
      </c>
      <c r="X4" s="16">
        <f>IFERROR(VLOOKUP(LEFT(A4,3),'[1]200000329'!A:D,3,0),0)</f>
        <v>0</v>
      </c>
      <c r="Y4" s="16">
        <f>IFERROR(VLOOKUP(LEFT(A4,3),'[1]200000329'!A:D,4,0),0)</f>
        <v>0</v>
      </c>
      <c r="Z4" s="16">
        <v>200002569</v>
      </c>
      <c r="AA4" s="16">
        <f>IFERROR(VLOOKUP(LEFT(A4,3),'[1]200002569'!A:D,3,0),0)</f>
        <v>0</v>
      </c>
      <c r="AB4" s="16">
        <f>IFERROR(VLOOKUP(LEFT(A4,3),'[1]200002569'!A:D,4,0),0)</f>
        <v>0</v>
      </c>
      <c r="AC4" s="16">
        <v>200000321</v>
      </c>
      <c r="AD4" s="16">
        <f>IFERROR(VLOOKUP(LEFT(A4,3),'[1]200000321'!A:D,3,0),0)</f>
        <v>0</v>
      </c>
      <c r="AE4" s="16">
        <f>IFERROR(VLOOKUP(LEFT(A4,3),'[1]200000321'!A:D,4,0),0)</f>
        <v>0</v>
      </c>
      <c r="AF4" s="16">
        <v>200000521</v>
      </c>
      <c r="AG4" s="16">
        <f>IFERROR(VLOOKUP(LEFT(A4,3),'[1]200000521'!A:D,3,0),0)</f>
        <v>10</v>
      </c>
      <c r="AH4" s="16">
        <f>IFERROR(VLOOKUP(LEFT(A4,3),'[1]200000521'!A:D,4,0),0)</f>
        <v>2.99</v>
      </c>
      <c r="AI4" s="16">
        <v>200000739</v>
      </c>
      <c r="AJ4" s="16">
        <f>IFERROR(VLOOKUP(LEFT(A4,3),'[1]200000739'!A:D,3,0),0)</f>
        <v>0</v>
      </c>
      <c r="AK4" s="16">
        <f>IFERROR(VLOOKUP(LEFT(A4,3),'[1]200000739'!A:D,4,0),0)</f>
        <v>0</v>
      </c>
      <c r="AL4" s="16">
        <v>200000738</v>
      </c>
      <c r="AM4" s="16">
        <f>IFERROR(VLOOKUP(LEFT(A4,3),'[1]200000738'!A:D,3,0),0)</f>
        <v>0</v>
      </c>
      <c r="AN4" s="16">
        <f>IFERROR(VLOOKUP(LEFT(A4,3),'[1]200000738'!A:D,4,0),0)</f>
        <v>0</v>
      </c>
      <c r="AO4" s="16">
        <v>200000487</v>
      </c>
      <c r="AP4" s="16">
        <f>IFERROR(VLOOKUP(LEFT(A4,3),'[1]200000487'!A:D,3,0),0)</f>
        <v>0</v>
      </c>
      <c r="AQ4" s="16">
        <f>IFERROR(VLOOKUP(LEFT(A4,3),'[1]200000487'!A:D,4,0),0)</f>
        <v>0</v>
      </c>
      <c r="AR4" s="16">
        <v>200000489</v>
      </c>
      <c r="AS4" s="16">
        <f>IFERROR(VLOOKUP(LEFT(A4,3),'[1]200000489'!A:D,3,0),0)</f>
        <v>0</v>
      </c>
      <c r="AT4" s="16">
        <f>IFERROR(VLOOKUP(LEFT(A4,3),'[1]200000489'!A:D,4,0),0)</f>
        <v>0</v>
      </c>
      <c r="AU4" s="16">
        <v>200004482</v>
      </c>
      <c r="AV4" s="16">
        <f>IFERROR(VLOOKUP(LEFT(A4,3),'[1]200004482'!A:D,3,0),0)</f>
        <v>0</v>
      </c>
      <c r="AW4" s="16">
        <f>IFERROR(VLOOKUP(LEFT(A4,3),'[1]200004482'!A:D,4,0),0)</f>
        <v>0</v>
      </c>
      <c r="AX4" s="17"/>
      <c r="AY4" s="17"/>
      <c r="AZ4" s="17"/>
      <c r="BA4" s="17"/>
      <c r="BB4" s="17"/>
      <c r="BC4" s="17"/>
      <c r="BD4" s="17"/>
    </row>
    <row r="5" spans="1:56" hidden="1" x14ac:dyDescent="0.25">
      <c r="A5" s="18" t="s">
        <v>390</v>
      </c>
      <c r="B5" s="13">
        <v>200009093</v>
      </c>
      <c r="C5" s="14">
        <f>IFERROR(VLOOKUP(LEFT(A5,3),'[1]200009093'!A:D,3,0),0)</f>
        <v>47</v>
      </c>
      <c r="D5" s="15">
        <f>IFERROR(VLOOKUP(LEFT(A5,3),'[1]200009093'!A:D,4,0),0)</f>
        <v>5.59</v>
      </c>
      <c r="E5" s="13">
        <v>200008980</v>
      </c>
      <c r="F5" s="16">
        <f>IFERROR(VLOOKUP(LEFT(A5,3),'[1]200008980'!A:D,3,0),0)</f>
        <v>47</v>
      </c>
      <c r="G5" s="16">
        <f>IFERROR(VLOOKUP(LEFT(A5,3),'[1]200008980'!A:D,4,0),0)</f>
        <v>3.45</v>
      </c>
      <c r="H5" s="14">
        <v>200000216</v>
      </c>
      <c r="I5" s="14">
        <f>IFERROR(VLOOKUP(LEFT(A5,3),'[1]200000216'!A:D,3,0),0)</f>
        <v>32</v>
      </c>
      <c r="J5" s="15">
        <f>IFERROR(VLOOKUP(LEFT(A5,3),'[1]200000216'!A:D,4,0),0)</f>
        <v>1.6</v>
      </c>
      <c r="K5" s="13">
        <v>200008645</v>
      </c>
      <c r="L5" s="14">
        <f>IFERROR(VLOOKUP(LEFT(A5,3),'[1]200008645'!A:D,3,0),0)</f>
        <v>0</v>
      </c>
      <c r="M5" s="15">
        <f>IFERROR(VLOOKUP(LEFT(A5,3),'[1]200008645'!A:D,4,0),0)</f>
        <v>0</v>
      </c>
      <c r="N5" s="13">
        <v>200000149</v>
      </c>
      <c r="O5" s="16">
        <f>IFERROR(VLOOKUP(LEFT(A5,3),'[1]200000149'!A:D,3,0),0)</f>
        <v>32</v>
      </c>
      <c r="P5" s="16">
        <f>IFERROR(VLOOKUP(LEFT(A5,3),'[1]200000149'!A:D,4,0),0)</f>
        <v>0.68</v>
      </c>
      <c r="Q5" s="16">
        <v>200005224</v>
      </c>
      <c r="R5" s="16">
        <f>IFERROR(VLOOKUP(LEFT(A5,3),'[1]200005224'!A:D,3,0),0)</f>
        <v>26</v>
      </c>
      <c r="S5" s="16">
        <f>IFERROR(VLOOKUP(LEFT(A5,3),'[1]200005224'!A:D,4,0),0)</f>
        <v>5.19</v>
      </c>
      <c r="T5" s="16">
        <v>200009387</v>
      </c>
      <c r="U5" s="16">
        <f>IFERROR(VLOOKUP(LEFT(A5,3),'[1]200009387'!A:D,3,0),0)</f>
        <v>0</v>
      </c>
      <c r="V5" s="16">
        <f>IFERROR(VLOOKUP(LEFT(A5,3),'[1]200009387'!A:D,4,0),0)</f>
        <v>0</v>
      </c>
      <c r="W5" s="16">
        <v>200000329</v>
      </c>
      <c r="X5" s="16">
        <f>IFERROR(VLOOKUP(LEFT(A5,3),'[1]200000329'!A:D,3,0),0)</f>
        <v>73</v>
      </c>
      <c r="Y5" s="16">
        <f>IFERROR(VLOOKUP(LEFT(A5,3),'[1]200000329'!A:D,4,0),0)</f>
        <v>3.43</v>
      </c>
      <c r="Z5" s="16">
        <v>200002569</v>
      </c>
      <c r="AA5" s="16">
        <f>IFERROR(VLOOKUP(LEFT(A5,3),'[1]200002569'!A:D,3,0),0)</f>
        <v>3</v>
      </c>
      <c r="AB5" s="16">
        <f>IFERROR(VLOOKUP(LEFT(A5,3),'[1]200002569'!A:D,4,0),0)</f>
        <v>7.92</v>
      </c>
      <c r="AC5" s="16">
        <v>200000321</v>
      </c>
      <c r="AD5" s="16">
        <f>IFERROR(VLOOKUP(LEFT(A5,3),'[1]200000321'!A:D,3,0),0)</f>
        <v>2</v>
      </c>
      <c r="AE5" s="16">
        <f>IFERROR(VLOOKUP(LEFT(A5,3),'[1]200000321'!A:D,4,0),0)</f>
        <v>12.95</v>
      </c>
      <c r="AF5" s="16">
        <v>200000521</v>
      </c>
      <c r="AG5" s="16">
        <f>IFERROR(VLOOKUP(LEFT(A5,3),'[1]200000521'!A:D,3,0),0)</f>
        <v>36</v>
      </c>
      <c r="AH5" s="16">
        <f>IFERROR(VLOOKUP(LEFT(A5,3),'[1]200000521'!A:D,4,0),0)</f>
        <v>2.99</v>
      </c>
      <c r="AI5" s="16">
        <v>200000739</v>
      </c>
      <c r="AJ5" s="16">
        <f>IFERROR(VLOOKUP(LEFT(A5,3),'[1]200000739'!A:D,3,0),0)</f>
        <v>4</v>
      </c>
      <c r="AK5" s="16">
        <f>IFERROR(VLOOKUP(LEFT(A5,3),'[1]200000739'!A:D,4,0),0)</f>
        <v>27.47</v>
      </c>
      <c r="AL5" s="16">
        <v>200000738</v>
      </c>
      <c r="AM5" s="16">
        <f>IFERROR(VLOOKUP(LEFT(A5,3),'[1]200000738'!A:D,3,0),0)</f>
        <v>3</v>
      </c>
      <c r="AN5" s="16">
        <f>IFERROR(VLOOKUP(LEFT(A5,3),'[1]200000738'!A:D,4,0),0)</f>
        <v>9.19</v>
      </c>
      <c r="AO5" s="16">
        <v>200000487</v>
      </c>
      <c r="AP5" s="16">
        <f>IFERROR(VLOOKUP(LEFT(A5,3),'[1]200000487'!A:D,3,0),0)</f>
        <v>0</v>
      </c>
      <c r="AQ5" s="16">
        <f>IFERROR(VLOOKUP(LEFT(A5,3),'[1]200000487'!A:D,4,0),0)</f>
        <v>0</v>
      </c>
      <c r="AR5" s="16">
        <v>200000489</v>
      </c>
      <c r="AS5" s="16">
        <f>IFERROR(VLOOKUP(LEFT(A5,3),'[1]200000489'!A:D,3,0),0)</f>
        <v>0</v>
      </c>
      <c r="AT5" s="16">
        <f>IFERROR(VLOOKUP(LEFT(A5,3),'[1]200000489'!A:D,4,0),0)</f>
        <v>0</v>
      </c>
      <c r="AU5" s="16">
        <v>200004482</v>
      </c>
      <c r="AV5" s="16">
        <f>IFERROR(VLOOKUP(LEFT(A5,3),'[1]200004482'!A:D,3,0),0)</f>
        <v>0</v>
      </c>
      <c r="AW5" s="16">
        <f>IFERROR(VLOOKUP(LEFT(A5,3),'[1]200004482'!A:D,4,0),0)</f>
        <v>0</v>
      </c>
      <c r="AX5" s="17"/>
      <c r="AY5" s="17"/>
      <c r="AZ5" s="17"/>
      <c r="BA5" s="17"/>
      <c r="BB5" s="17"/>
      <c r="BC5" s="17"/>
      <c r="BD5" s="17"/>
    </row>
    <row r="6" spans="1:56" hidden="1" x14ac:dyDescent="0.25">
      <c r="A6" s="18" t="s">
        <v>391</v>
      </c>
      <c r="B6" s="13">
        <v>200009093</v>
      </c>
      <c r="C6" s="14">
        <f>IFERROR(VLOOKUP(LEFT(A6,3),'[1]200009093'!A:D,3,0),0)</f>
        <v>0</v>
      </c>
      <c r="D6" s="15">
        <f>IFERROR(VLOOKUP(LEFT(A6,3),'[1]200009093'!A:D,4,0),0)</f>
        <v>0</v>
      </c>
      <c r="E6" s="13">
        <v>200008980</v>
      </c>
      <c r="F6" s="16">
        <f>IFERROR(VLOOKUP(LEFT(A6,3),'[1]200008980'!A:D,3,0),0)</f>
        <v>8</v>
      </c>
      <c r="G6" s="16">
        <f>IFERROR(VLOOKUP(LEFT(A6,3),'[1]200008980'!A:D,4,0),0)</f>
        <v>3.45</v>
      </c>
      <c r="H6" s="14">
        <v>200000216</v>
      </c>
      <c r="I6" s="14">
        <f>IFERROR(VLOOKUP(LEFT(A6,3),'[1]200000216'!A:D,3,0),0)</f>
        <v>7</v>
      </c>
      <c r="J6" s="15">
        <f>IFERROR(VLOOKUP(LEFT(A6,3),'[1]200000216'!A:D,4,0),0)</f>
        <v>1.6</v>
      </c>
      <c r="K6" s="13">
        <v>200008645</v>
      </c>
      <c r="L6" s="14">
        <f>IFERROR(VLOOKUP(LEFT(A6,3),'[1]200008645'!A:D,3,0),0)</f>
        <v>0</v>
      </c>
      <c r="M6" s="15">
        <f>IFERROR(VLOOKUP(LEFT(A6,3),'[1]200008645'!A:D,4,0),0)</f>
        <v>0</v>
      </c>
      <c r="N6" s="13">
        <v>200000149</v>
      </c>
      <c r="O6" s="16">
        <f>IFERROR(VLOOKUP(LEFT(A6,3),'[1]200000149'!A:D,3,0),0)</f>
        <v>5</v>
      </c>
      <c r="P6" s="16">
        <f>IFERROR(VLOOKUP(LEFT(A6,3),'[1]200000149'!A:D,4,0),0)</f>
        <v>0.68</v>
      </c>
      <c r="Q6" s="16">
        <v>200005224</v>
      </c>
      <c r="R6" s="16">
        <f>IFERROR(VLOOKUP(LEFT(A6,3),'[1]200005224'!A:D,3,0),0)</f>
        <v>8</v>
      </c>
      <c r="S6" s="16">
        <f>IFERROR(VLOOKUP(LEFT(A6,3),'[1]200005224'!A:D,4,0),0)</f>
        <v>5.19</v>
      </c>
      <c r="T6" s="16">
        <v>200009387</v>
      </c>
      <c r="U6" s="16">
        <f>IFERROR(VLOOKUP(LEFT(A6,3),'[1]200009387'!A:D,3,0),0)</f>
        <v>0</v>
      </c>
      <c r="V6" s="16">
        <f>IFERROR(VLOOKUP(LEFT(A6,3),'[1]200009387'!A:D,4,0),0)</f>
        <v>0</v>
      </c>
      <c r="W6" s="16">
        <v>200000329</v>
      </c>
      <c r="X6" s="16">
        <f>IFERROR(VLOOKUP(LEFT(A6,3),'[1]200000329'!A:D,3,0),0)</f>
        <v>7</v>
      </c>
      <c r="Y6" s="16">
        <f>IFERROR(VLOOKUP(LEFT(A6,3),'[1]200000329'!A:D,4,0),0)</f>
        <v>3.43</v>
      </c>
      <c r="Z6" s="16">
        <v>200002569</v>
      </c>
      <c r="AA6" s="16">
        <f>IFERROR(VLOOKUP(LEFT(A6,3),'[1]200002569'!A:D,3,0),0)</f>
        <v>0</v>
      </c>
      <c r="AB6" s="16">
        <f>IFERROR(VLOOKUP(LEFT(A6,3),'[1]200002569'!A:D,4,0),0)</f>
        <v>0</v>
      </c>
      <c r="AC6" s="16">
        <v>200000321</v>
      </c>
      <c r="AD6" s="16">
        <f>IFERROR(VLOOKUP(LEFT(A6,3),'[1]200000321'!A:D,3,0),0)</f>
        <v>1</v>
      </c>
      <c r="AE6" s="16">
        <f>IFERROR(VLOOKUP(LEFT(A6,3),'[1]200000321'!A:D,4,0),0)</f>
        <v>12.95</v>
      </c>
      <c r="AF6" s="16">
        <v>200000521</v>
      </c>
      <c r="AG6" s="16">
        <f>IFERROR(VLOOKUP(LEFT(A6,3),'[1]200000521'!A:D,3,0),0)</f>
        <v>17</v>
      </c>
      <c r="AH6" s="16">
        <f>IFERROR(VLOOKUP(LEFT(A6,3),'[1]200000521'!A:D,4,0),0)</f>
        <v>2.99</v>
      </c>
      <c r="AI6" s="16">
        <v>200000739</v>
      </c>
      <c r="AJ6" s="16">
        <f>IFERROR(VLOOKUP(LEFT(A6,3),'[1]200000739'!A:D,3,0),0)</f>
        <v>0</v>
      </c>
      <c r="AK6" s="16">
        <f>IFERROR(VLOOKUP(LEFT(A6,3),'[1]200000739'!A:D,4,0),0)</f>
        <v>0</v>
      </c>
      <c r="AL6" s="16">
        <v>200000738</v>
      </c>
      <c r="AM6" s="16">
        <f>IFERROR(VLOOKUP(LEFT(A6,3),'[1]200000738'!A:D,3,0),0)</f>
        <v>0</v>
      </c>
      <c r="AN6" s="16">
        <f>IFERROR(VLOOKUP(LEFT(A6,3),'[1]200000738'!A:D,4,0),0)</f>
        <v>0</v>
      </c>
      <c r="AO6" s="16">
        <v>200000487</v>
      </c>
      <c r="AP6" s="16">
        <f>IFERROR(VLOOKUP(LEFT(A6,3),'[1]200000487'!A:D,3,0),0)</f>
        <v>0</v>
      </c>
      <c r="AQ6" s="16">
        <f>IFERROR(VLOOKUP(LEFT(A6,3),'[1]200000487'!A:D,4,0),0)</f>
        <v>0</v>
      </c>
      <c r="AR6" s="16">
        <v>200000489</v>
      </c>
      <c r="AS6" s="16">
        <f>IFERROR(VLOOKUP(LEFT(A6,3),'[1]200000489'!A:D,3,0),0)</f>
        <v>0</v>
      </c>
      <c r="AT6" s="16">
        <f>IFERROR(VLOOKUP(LEFT(A6,3),'[1]200000489'!A:D,4,0),0)</f>
        <v>0</v>
      </c>
      <c r="AU6" s="16">
        <v>200004482</v>
      </c>
      <c r="AV6" s="16">
        <f>IFERROR(VLOOKUP(LEFT(A6,3),'[1]200004482'!A:D,3,0),0)</f>
        <v>0</v>
      </c>
      <c r="AW6" s="16">
        <f>IFERROR(VLOOKUP(LEFT(A6,3),'[1]200004482'!A:D,4,0),0)</f>
        <v>0</v>
      </c>
      <c r="AX6" s="17"/>
      <c r="AY6" s="17"/>
      <c r="AZ6" s="17"/>
      <c r="BA6" s="17"/>
      <c r="BB6" s="17"/>
      <c r="BC6" s="17"/>
      <c r="BD6" s="17"/>
    </row>
    <row r="7" spans="1:56" hidden="1" x14ac:dyDescent="0.25">
      <c r="A7" s="18" t="s">
        <v>392</v>
      </c>
      <c r="B7" s="13">
        <v>200009093</v>
      </c>
      <c r="C7" s="14">
        <f>IFERROR(VLOOKUP(LEFT(A7,3),'[1]200009093'!A:D,3,0),0)</f>
        <v>5</v>
      </c>
      <c r="D7" s="15">
        <f>IFERROR(VLOOKUP(LEFT(A7,3),'[1]200009093'!A:D,4,0),0)</f>
        <v>5.59</v>
      </c>
      <c r="E7" s="13">
        <v>200008980</v>
      </c>
      <c r="F7" s="16">
        <f>IFERROR(VLOOKUP(LEFT(A7,3),'[1]200008980'!A:D,3,0),0)</f>
        <v>3</v>
      </c>
      <c r="G7" s="16">
        <f>IFERROR(VLOOKUP(LEFT(A7,3),'[1]200008980'!A:D,4,0),0)</f>
        <v>3.45</v>
      </c>
      <c r="H7" s="14">
        <v>200000216</v>
      </c>
      <c r="I7" s="14">
        <f>IFERROR(VLOOKUP(LEFT(A7,3),'[1]200000216'!A:D,3,0),0)</f>
        <v>13</v>
      </c>
      <c r="J7" s="15">
        <f>IFERROR(VLOOKUP(LEFT(A7,3),'[1]200000216'!A:D,4,0),0)</f>
        <v>1.6</v>
      </c>
      <c r="K7" s="13">
        <v>200008645</v>
      </c>
      <c r="L7" s="14">
        <f>IFERROR(VLOOKUP(LEFT(A7,3),'[1]200008645'!A:D,3,0),0)</f>
        <v>0</v>
      </c>
      <c r="M7" s="15">
        <f>IFERROR(VLOOKUP(LEFT(A7,3),'[1]200008645'!A:D,4,0),0)</f>
        <v>0</v>
      </c>
      <c r="N7" s="13">
        <v>200000149</v>
      </c>
      <c r="O7" s="16">
        <f>IFERROR(VLOOKUP(LEFT(A7,3),'[1]200000149'!A:D,3,0),0)</f>
        <v>11</v>
      </c>
      <c r="P7" s="16">
        <f>IFERROR(VLOOKUP(LEFT(A7,3),'[1]200000149'!A:D,4,0),0)</f>
        <v>0.68</v>
      </c>
      <c r="Q7" s="16">
        <v>200005224</v>
      </c>
      <c r="R7" s="16">
        <f>IFERROR(VLOOKUP(LEFT(A7,3),'[1]200005224'!A:D,3,0),0)</f>
        <v>3</v>
      </c>
      <c r="S7" s="16">
        <f>IFERROR(VLOOKUP(LEFT(A7,3),'[1]200005224'!A:D,4,0),0)</f>
        <v>5.19</v>
      </c>
      <c r="T7" s="16">
        <v>200009387</v>
      </c>
      <c r="U7" s="16">
        <f>IFERROR(VLOOKUP(LEFT(A7,3),'[1]200009387'!A:D,3,0),0)</f>
        <v>1</v>
      </c>
      <c r="V7" s="16">
        <f>IFERROR(VLOOKUP(LEFT(A7,3),'[1]200009387'!A:D,4,0),0)</f>
        <v>8.2100000000000009</v>
      </c>
      <c r="W7" s="16">
        <v>200000329</v>
      </c>
      <c r="X7" s="16">
        <f>IFERROR(VLOOKUP(LEFT(A7,3),'[1]200000329'!A:D,3,0),0)</f>
        <v>10</v>
      </c>
      <c r="Y7" s="16">
        <f>IFERROR(VLOOKUP(LEFT(A7,3),'[1]200000329'!A:D,4,0),0)</f>
        <v>3.43</v>
      </c>
      <c r="Z7" s="16">
        <v>200002569</v>
      </c>
      <c r="AA7" s="16">
        <f>IFERROR(VLOOKUP(LEFT(A7,3),'[1]200002569'!A:D,3,0),0)</f>
        <v>1</v>
      </c>
      <c r="AB7" s="16">
        <f>IFERROR(VLOOKUP(LEFT(A7,3),'[1]200002569'!A:D,4,0),0)</f>
        <v>7.92</v>
      </c>
      <c r="AC7" s="16">
        <v>200000321</v>
      </c>
      <c r="AD7" s="16">
        <f>IFERROR(VLOOKUP(LEFT(A7,3),'[1]200000321'!A:D,3,0),0)</f>
        <v>2</v>
      </c>
      <c r="AE7" s="16">
        <f>IFERROR(VLOOKUP(LEFT(A7,3),'[1]200000321'!A:D,4,0),0)</f>
        <v>12.95</v>
      </c>
      <c r="AF7" s="16">
        <v>200000521</v>
      </c>
      <c r="AG7" s="16">
        <f>IFERROR(VLOOKUP(LEFT(A7,3),'[1]200000521'!A:D,3,0),0)</f>
        <v>8</v>
      </c>
      <c r="AH7" s="16">
        <f>IFERROR(VLOOKUP(LEFT(A7,3),'[1]200000521'!A:D,4,0),0)</f>
        <v>2.99</v>
      </c>
      <c r="AI7" s="16">
        <v>200000739</v>
      </c>
      <c r="AJ7" s="16">
        <f>IFERROR(VLOOKUP(LEFT(A7,3),'[1]200000739'!A:D,3,0),0)</f>
        <v>0</v>
      </c>
      <c r="AK7" s="16">
        <f>IFERROR(VLOOKUP(LEFT(A7,3),'[1]200000739'!A:D,4,0),0)</f>
        <v>0</v>
      </c>
      <c r="AL7" s="16">
        <v>200000738</v>
      </c>
      <c r="AM7" s="16">
        <f>IFERROR(VLOOKUP(LEFT(A7,3),'[1]200000738'!A:D,3,0),0)</f>
        <v>3</v>
      </c>
      <c r="AN7" s="16">
        <f>IFERROR(VLOOKUP(LEFT(A7,3),'[1]200000738'!A:D,4,0),0)</f>
        <v>9.19</v>
      </c>
      <c r="AO7" s="16">
        <v>200000487</v>
      </c>
      <c r="AP7" s="16">
        <f>IFERROR(VLOOKUP(LEFT(A7,3),'[1]200000487'!A:D,3,0),0)</f>
        <v>0</v>
      </c>
      <c r="AQ7" s="16">
        <f>IFERROR(VLOOKUP(LEFT(A7,3),'[1]200000487'!A:D,4,0),0)</f>
        <v>0</v>
      </c>
      <c r="AR7" s="16">
        <v>200000489</v>
      </c>
      <c r="AS7" s="16">
        <f>IFERROR(VLOOKUP(LEFT(A7,3),'[1]200000489'!A:D,3,0),0)</f>
        <v>7</v>
      </c>
      <c r="AT7" s="16">
        <f>IFERROR(VLOOKUP(LEFT(A7,3),'[1]200000489'!A:D,4,0),0)</f>
        <v>5.8</v>
      </c>
      <c r="AU7" s="16">
        <v>200004482</v>
      </c>
      <c r="AV7" s="16">
        <f>IFERROR(VLOOKUP(LEFT(A7,3),'[1]200004482'!A:D,3,0),0)</f>
        <v>3</v>
      </c>
      <c r="AW7" s="16">
        <f>IFERROR(VLOOKUP(LEFT(A7,3),'[1]200004482'!A:D,4,0),0)</f>
        <v>5.69</v>
      </c>
      <c r="AX7" s="17"/>
      <c r="AY7" s="17"/>
      <c r="AZ7" s="17"/>
      <c r="BA7" s="17"/>
      <c r="BB7" s="17"/>
      <c r="BC7" s="17"/>
      <c r="BD7" s="17"/>
    </row>
    <row r="8" spans="1:56" hidden="1" x14ac:dyDescent="0.25">
      <c r="A8" s="18" t="s">
        <v>393</v>
      </c>
      <c r="B8" s="13">
        <v>200009093</v>
      </c>
      <c r="C8" s="14">
        <f>IFERROR(VLOOKUP(LEFT(A8,3),'[1]200009093'!A:D,3,0),0)</f>
        <v>4</v>
      </c>
      <c r="D8" s="15">
        <f>IFERROR(VLOOKUP(LEFT(A8,3),'[1]200009093'!A:D,4,0),0)</f>
        <v>5.59</v>
      </c>
      <c r="E8" s="13">
        <v>200008980</v>
      </c>
      <c r="F8" s="16">
        <f>IFERROR(VLOOKUP(LEFT(A8,3),'[1]200008980'!A:D,3,0),0)</f>
        <v>0</v>
      </c>
      <c r="G8" s="16">
        <f>IFERROR(VLOOKUP(LEFT(A8,3),'[1]200008980'!A:D,4,0),0)</f>
        <v>0</v>
      </c>
      <c r="H8" s="14">
        <v>200000216</v>
      </c>
      <c r="I8" s="14">
        <f>IFERROR(VLOOKUP(LEFT(A8,3),'[1]200000216'!A:D,3,0),0)</f>
        <v>4</v>
      </c>
      <c r="J8" s="15">
        <f>IFERROR(VLOOKUP(LEFT(A8,3),'[1]200000216'!A:D,4,0),0)</f>
        <v>1.6</v>
      </c>
      <c r="K8" s="13">
        <v>200008645</v>
      </c>
      <c r="L8" s="14">
        <f>IFERROR(VLOOKUP(LEFT(A8,3),'[1]200008645'!A:D,3,0),0)</f>
        <v>0</v>
      </c>
      <c r="M8" s="15">
        <f>IFERROR(VLOOKUP(LEFT(A8,3),'[1]200008645'!A:D,4,0),0)</f>
        <v>0</v>
      </c>
      <c r="N8" s="13">
        <v>200000149</v>
      </c>
      <c r="O8" s="16">
        <f>IFERROR(VLOOKUP(LEFT(A8,3),'[1]200000149'!A:D,3,0),0)</f>
        <v>6</v>
      </c>
      <c r="P8" s="16">
        <f>IFERROR(VLOOKUP(LEFT(A8,3),'[1]200000149'!A:D,4,0),0)</f>
        <v>0.68</v>
      </c>
      <c r="Q8" s="16">
        <v>200005224</v>
      </c>
      <c r="R8" s="16">
        <f>IFERROR(VLOOKUP(LEFT(A8,3),'[1]200005224'!A:D,3,0),0)</f>
        <v>0</v>
      </c>
      <c r="S8" s="16">
        <f>IFERROR(VLOOKUP(LEFT(A8,3),'[1]200005224'!A:D,4,0),0)</f>
        <v>0</v>
      </c>
      <c r="T8" s="16">
        <v>200009387</v>
      </c>
      <c r="U8" s="16">
        <f>IFERROR(VLOOKUP(LEFT(A8,3),'[1]200009387'!A:D,3,0),0)</f>
        <v>0</v>
      </c>
      <c r="V8" s="16">
        <f>IFERROR(VLOOKUP(LEFT(A8,3),'[1]200009387'!A:D,4,0),0)</f>
        <v>0</v>
      </c>
      <c r="W8" s="16">
        <v>200000329</v>
      </c>
      <c r="X8" s="16">
        <f>IFERROR(VLOOKUP(LEFT(A8,3),'[1]200000329'!A:D,3,0),0)</f>
        <v>0</v>
      </c>
      <c r="Y8" s="16">
        <f>IFERROR(VLOOKUP(LEFT(A8,3),'[1]200000329'!A:D,4,0),0)</f>
        <v>0</v>
      </c>
      <c r="Z8" s="16">
        <v>200002569</v>
      </c>
      <c r="AA8" s="16">
        <f>IFERROR(VLOOKUP(LEFT(A8,3),'[1]200002569'!A:D,3,0),0)</f>
        <v>0</v>
      </c>
      <c r="AB8" s="16">
        <f>IFERROR(VLOOKUP(LEFT(A8,3),'[1]200002569'!A:D,4,0),0)</f>
        <v>0</v>
      </c>
      <c r="AC8" s="16">
        <v>200000321</v>
      </c>
      <c r="AD8" s="16">
        <f>IFERROR(VLOOKUP(LEFT(A8,3),'[1]200000321'!A:D,3,0),0)</f>
        <v>0</v>
      </c>
      <c r="AE8" s="16">
        <f>IFERROR(VLOOKUP(LEFT(A8,3),'[1]200000321'!A:D,4,0),0)</f>
        <v>0</v>
      </c>
      <c r="AF8" s="16">
        <v>200000521</v>
      </c>
      <c r="AG8" s="16">
        <f>IFERROR(VLOOKUP(LEFT(A8,3),'[1]200000521'!A:D,3,0),0)</f>
        <v>2</v>
      </c>
      <c r="AH8" s="16">
        <f>IFERROR(VLOOKUP(LEFT(A8,3),'[1]200000521'!A:D,4,0),0)</f>
        <v>2.99</v>
      </c>
      <c r="AI8" s="16">
        <v>200000739</v>
      </c>
      <c r="AJ8" s="16">
        <f>IFERROR(VLOOKUP(LEFT(A8,3),'[1]200000739'!A:D,3,0),0)</f>
        <v>0</v>
      </c>
      <c r="AK8" s="16">
        <f>IFERROR(VLOOKUP(LEFT(A8,3),'[1]200000739'!A:D,4,0),0)</f>
        <v>0</v>
      </c>
      <c r="AL8" s="16">
        <v>200000738</v>
      </c>
      <c r="AM8" s="16">
        <f>IFERROR(VLOOKUP(LEFT(A8,3),'[1]200000738'!A:D,3,0),0)</f>
        <v>1</v>
      </c>
      <c r="AN8" s="16">
        <f>IFERROR(VLOOKUP(LEFT(A8,3),'[1]200000738'!A:D,4,0),0)</f>
        <v>9.19</v>
      </c>
      <c r="AO8" s="16">
        <v>200000487</v>
      </c>
      <c r="AP8" s="16">
        <f>IFERROR(VLOOKUP(LEFT(A8,3),'[1]200000487'!A:D,3,0),0)</f>
        <v>0</v>
      </c>
      <c r="AQ8" s="16">
        <f>IFERROR(VLOOKUP(LEFT(A8,3),'[1]200000487'!A:D,4,0),0)</f>
        <v>0</v>
      </c>
      <c r="AR8" s="16">
        <v>200000489</v>
      </c>
      <c r="AS8" s="16">
        <f>IFERROR(VLOOKUP(LEFT(A8,3),'[1]200000489'!A:D,3,0),0)</f>
        <v>0</v>
      </c>
      <c r="AT8" s="16">
        <f>IFERROR(VLOOKUP(LEFT(A8,3),'[1]200000489'!A:D,4,0),0)</f>
        <v>0</v>
      </c>
      <c r="AU8" s="16">
        <v>200004482</v>
      </c>
      <c r="AV8" s="16">
        <f>IFERROR(VLOOKUP(LEFT(A8,3),'[1]200004482'!A:D,3,0),0)</f>
        <v>0</v>
      </c>
      <c r="AW8" s="16">
        <f>IFERROR(VLOOKUP(LEFT(A8,3),'[1]200004482'!A:D,4,0),0)</f>
        <v>0</v>
      </c>
      <c r="AX8" s="17"/>
      <c r="AY8" s="17"/>
      <c r="AZ8" s="17"/>
      <c r="BA8" s="17"/>
      <c r="BB8" s="17"/>
      <c r="BC8" s="17"/>
      <c r="BD8" s="17"/>
    </row>
    <row r="9" spans="1:56" hidden="1" x14ac:dyDescent="0.25">
      <c r="A9" s="18" t="s">
        <v>394</v>
      </c>
      <c r="B9" s="13">
        <v>200009093</v>
      </c>
      <c r="C9" s="14">
        <f>IFERROR(VLOOKUP(LEFT(A9,3),'[1]200009093'!A:D,3,0),0)</f>
        <v>0</v>
      </c>
      <c r="D9" s="15">
        <f>IFERROR(VLOOKUP(LEFT(A9,3),'[1]200009093'!A:D,4,0),0)</f>
        <v>0</v>
      </c>
      <c r="E9" s="13">
        <v>200008980</v>
      </c>
      <c r="F9" s="16">
        <f>IFERROR(VLOOKUP(LEFT(A9,3),'[1]200008980'!A:D,3,0),0)</f>
        <v>14</v>
      </c>
      <c r="G9" s="16">
        <f>IFERROR(VLOOKUP(LEFT(A9,3),'[1]200008980'!A:D,4,0),0)</f>
        <v>3.45</v>
      </c>
      <c r="H9" s="14">
        <v>200000216</v>
      </c>
      <c r="I9" s="14">
        <f>IFERROR(VLOOKUP(LEFT(A9,3),'[1]200000216'!A:D,3,0),0)</f>
        <v>6</v>
      </c>
      <c r="J9" s="15">
        <f>IFERROR(VLOOKUP(LEFT(A9,3),'[1]200000216'!A:D,4,0),0)</f>
        <v>1.6</v>
      </c>
      <c r="K9" s="13">
        <v>200008645</v>
      </c>
      <c r="L9" s="14">
        <f>IFERROR(VLOOKUP(LEFT(A9,3),'[1]200008645'!A:D,3,0),0)</f>
        <v>0</v>
      </c>
      <c r="M9" s="15">
        <f>IFERROR(VLOOKUP(LEFT(A9,3),'[1]200008645'!A:D,4,0),0)</f>
        <v>0</v>
      </c>
      <c r="N9" s="13">
        <v>200000149</v>
      </c>
      <c r="O9" s="16">
        <f>IFERROR(VLOOKUP(LEFT(A9,3),'[1]200000149'!A:D,3,0),0)</f>
        <v>15</v>
      </c>
      <c r="P9" s="16">
        <f>IFERROR(VLOOKUP(LEFT(A9,3),'[1]200000149'!A:D,4,0),0)</f>
        <v>0.68</v>
      </c>
      <c r="Q9" s="16">
        <v>200005224</v>
      </c>
      <c r="R9" s="16">
        <f>IFERROR(VLOOKUP(LEFT(A9,3),'[1]200005224'!A:D,3,0),0)</f>
        <v>3</v>
      </c>
      <c r="S9" s="16">
        <f>IFERROR(VLOOKUP(LEFT(A9,3),'[1]200005224'!A:D,4,0),0)</f>
        <v>5.19</v>
      </c>
      <c r="T9" s="16">
        <v>200009387</v>
      </c>
      <c r="U9" s="16">
        <f>IFERROR(VLOOKUP(LEFT(A9,3),'[1]200009387'!A:D,3,0),0)</f>
        <v>6</v>
      </c>
      <c r="V9" s="16">
        <f>IFERROR(VLOOKUP(LEFT(A9,3),'[1]200009387'!A:D,4,0),0)</f>
        <v>8.2100000000000009</v>
      </c>
      <c r="W9" s="16">
        <v>200000329</v>
      </c>
      <c r="X9" s="16">
        <f>IFERROR(VLOOKUP(LEFT(A9,3),'[1]200000329'!A:D,3,0),0)</f>
        <v>10</v>
      </c>
      <c r="Y9" s="16">
        <f>IFERROR(VLOOKUP(LEFT(A9,3),'[1]200000329'!A:D,4,0),0)</f>
        <v>3.43</v>
      </c>
      <c r="Z9" s="16">
        <v>200002569</v>
      </c>
      <c r="AA9" s="16">
        <f>IFERROR(VLOOKUP(LEFT(A9,3),'[1]200002569'!A:D,3,0),0)</f>
        <v>0</v>
      </c>
      <c r="AB9" s="16">
        <f>IFERROR(VLOOKUP(LEFT(A9,3),'[1]200002569'!A:D,4,0),0)</f>
        <v>0</v>
      </c>
      <c r="AC9" s="16">
        <v>200000321</v>
      </c>
      <c r="AD9" s="16">
        <f>IFERROR(VLOOKUP(LEFT(A9,3),'[1]200000321'!A:D,3,0),0)</f>
        <v>0</v>
      </c>
      <c r="AE9" s="16">
        <f>IFERROR(VLOOKUP(LEFT(A9,3),'[1]200000321'!A:D,4,0),0)</f>
        <v>0</v>
      </c>
      <c r="AF9" s="16">
        <v>200000521</v>
      </c>
      <c r="AG9" s="16">
        <f>IFERROR(VLOOKUP(LEFT(A9,3),'[1]200000521'!A:D,3,0),0)</f>
        <v>8</v>
      </c>
      <c r="AH9" s="16">
        <f>IFERROR(VLOOKUP(LEFT(A9,3),'[1]200000521'!A:D,4,0),0)</f>
        <v>2.99</v>
      </c>
      <c r="AI9" s="16">
        <v>200000739</v>
      </c>
      <c r="AJ9" s="16">
        <f>IFERROR(VLOOKUP(LEFT(A9,3),'[1]200000739'!A:D,3,0),0)</f>
        <v>0</v>
      </c>
      <c r="AK9" s="16">
        <f>IFERROR(VLOOKUP(LEFT(A9,3),'[1]200000739'!A:D,4,0),0)</f>
        <v>0</v>
      </c>
      <c r="AL9" s="16">
        <v>200000738</v>
      </c>
      <c r="AM9" s="16">
        <f>IFERROR(VLOOKUP(LEFT(A9,3),'[1]200000738'!A:D,3,0),0)</f>
        <v>6</v>
      </c>
      <c r="AN9" s="16">
        <f>IFERROR(VLOOKUP(LEFT(A9,3),'[1]200000738'!A:D,4,0),0)</f>
        <v>9.19</v>
      </c>
      <c r="AO9" s="16">
        <v>200000487</v>
      </c>
      <c r="AP9" s="16">
        <f>IFERROR(VLOOKUP(LEFT(A9,3),'[1]200000487'!A:D,3,0),0)</f>
        <v>0</v>
      </c>
      <c r="AQ9" s="16">
        <f>IFERROR(VLOOKUP(LEFT(A9,3),'[1]200000487'!A:D,4,0),0)</f>
        <v>0</v>
      </c>
      <c r="AR9" s="16">
        <v>200000489</v>
      </c>
      <c r="AS9" s="16">
        <f>IFERROR(VLOOKUP(LEFT(A9,3),'[1]200000489'!A:D,3,0),0)</f>
        <v>0</v>
      </c>
      <c r="AT9" s="16">
        <f>IFERROR(VLOOKUP(LEFT(A9,3),'[1]200000489'!A:D,4,0),0)</f>
        <v>0</v>
      </c>
      <c r="AU9" s="16">
        <v>200004482</v>
      </c>
      <c r="AV9" s="16">
        <f>IFERROR(VLOOKUP(LEFT(A9,3),'[1]200004482'!A:D,3,0),0)</f>
        <v>0</v>
      </c>
      <c r="AW9" s="16">
        <f>IFERROR(VLOOKUP(LEFT(A9,3),'[1]200004482'!A:D,4,0),0)</f>
        <v>0</v>
      </c>
      <c r="AX9" s="17"/>
      <c r="AY9" s="17"/>
      <c r="AZ9" s="17"/>
      <c r="BA9" s="17"/>
      <c r="BB9" s="17"/>
      <c r="BC9" s="17"/>
      <c r="BD9" s="17"/>
    </row>
    <row r="10" spans="1:56" hidden="1" x14ac:dyDescent="0.25">
      <c r="A10" s="18" t="s">
        <v>395</v>
      </c>
      <c r="B10" s="13">
        <v>200009093</v>
      </c>
      <c r="C10" s="14">
        <f>IFERROR(VLOOKUP(LEFT(A10,3),'[1]200009093'!A:D,3,0),0)</f>
        <v>6</v>
      </c>
      <c r="D10" s="15">
        <f>IFERROR(VLOOKUP(LEFT(A10,3),'[1]200009093'!A:D,4,0),0)</f>
        <v>5.59</v>
      </c>
      <c r="E10" s="13">
        <v>200008980</v>
      </c>
      <c r="F10" s="16">
        <f>IFERROR(VLOOKUP(LEFT(A10,3),'[1]200008980'!A:D,3,0),0)</f>
        <v>3</v>
      </c>
      <c r="G10" s="16">
        <f>IFERROR(VLOOKUP(LEFT(A10,3),'[1]200008980'!A:D,4,0),0)</f>
        <v>3.45</v>
      </c>
      <c r="H10" s="14">
        <v>200000216</v>
      </c>
      <c r="I10" s="14">
        <f>IFERROR(VLOOKUP(LEFT(A10,3),'[1]200000216'!A:D,3,0),0)</f>
        <v>5</v>
      </c>
      <c r="J10" s="15">
        <f>IFERROR(VLOOKUP(LEFT(A10,3),'[1]200000216'!A:D,4,0),0)</f>
        <v>1.6</v>
      </c>
      <c r="K10" s="13">
        <v>200008645</v>
      </c>
      <c r="L10" s="14">
        <f>IFERROR(VLOOKUP(LEFT(A10,3),'[1]200008645'!A:D,3,0),0)</f>
        <v>0</v>
      </c>
      <c r="M10" s="15">
        <f>IFERROR(VLOOKUP(LEFT(A10,3),'[1]200008645'!A:D,4,0),0)</f>
        <v>0</v>
      </c>
      <c r="N10" s="13">
        <v>200000149</v>
      </c>
      <c r="O10" s="16">
        <f>IFERROR(VLOOKUP(LEFT(A10,3),'[1]200000149'!A:D,3,0),0)</f>
        <v>4</v>
      </c>
      <c r="P10" s="16">
        <f>IFERROR(VLOOKUP(LEFT(A10,3),'[1]200000149'!A:D,4,0),0)</f>
        <v>0.68</v>
      </c>
      <c r="Q10" s="16">
        <v>200005224</v>
      </c>
      <c r="R10" s="16">
        <f>IFERROR(VLOOKUP(LEFT(A10,3),'[1]200005224'!A:D,3,0),0)</f>
        <v>0</v>
      </c>
      <c r="S10" s="16">
        <f>IFERROR(VLOOKUP(LEFT(A10,3),'[1]200005224'!A:D,4,0),0)</f>
        <v>0</v>
      </c>
      <c r="T10" s="16">
        <v>200009387</v>
      </c>
      <c r="U10" s="16">
        <f>IFERROR(VLOOKUP(LEFT(A10,3),'[1]200009387'!A:D,3,0),0)</f>
        <v>0</v>
      </c>
      <c r="V10" s="16">
        <f>IFERROR(VLOOKUP(LEFT(A10,3),'[1]200009387'!A:D,4,0),0)</f>
        <v>0</v>
      </c>
      <c r="W10" s="16">
        <v>200000329</v>
      </c>
      <c r="X10" s="16">
        <f>IFERROR(VLOOKUP(LEFT(A10,3),'[1]200000329'!A:D,3,0),0)</f>
        <v>6</v>
      </c>
      <c r="Y10" s="16">
        <f>IFERROR(VLOOKUP(LEFT(A10,3),'[1]200000329'!A:D,4,0),0)</f>
        <v>3.43</v>
      </c>
      <c r="Z10" s="16">
        <v>200002569</v>
      </c>
      <c r="AA10" s="16">
        <f>IFERROR(VLOOKUP(LEFT(A10,3),'[1]200002569'!A:D,3,0),0)</f>
        <v>4</v>
      </c>
      <c r="AB10" s="16">
        <f>IFERROR(VLOOKUP(LEFT(A10,3),'[1]200002569'!A:D,4,0),0)</f>
        <v>7.92</v>
      </c>
      <c r="AC10" s="16">
        <v>200000321</v>
      </c>
      <c r="AD10" s="16">
        <f>IFERROR(VLOOKUP(LEFT(A10,3),'[1]200000321'!A:D,3,0),0)</f>
        <v>0</v>
      </c>
      <c r="AE10" s="16">
        <f>IFERROR(VLOOKUP(LEFT(A10,3),'[1]200000321'!A:D,4,0),0)</f>
        <v>0</v>
      </c>
      <c r="AF10" s="16">
        <v>200000521</v>
      </c>
      <c r="AG10" s="16">
        <f>IFERROR(VLOOKUP(LEFT(A10,3),'[1]200000521'!A:D,3,0),0)</f>
        <v>3</v>
      </c>
      <c r="AH10" s="16">
        <f>IFERROR(VLOOKUP(LEFT(A10,3),'[1]200000521'!A:D,4,0),0)</f>
        <v>2.99</v>
      </c>
      <c r="AI10" s="16">
        <v>200000739</v>
      </c>
      <c r="AJ10" s="16">
        <f>IFERROR(VLOOKUP(LEFT(A10,3),'[1]200000739'!A:D,3,0),0)</f>
        <v>0</v>
      </c>
      <c r="AK10" s="16">
        <f>IFERROR(VLOOKUP(LEFT(A10,3),'[1]200000739'!A:D,4,0),0)</f>
        <v>0</v>
      </c>
      <c r="AL10" s="16">
        <v>200000738</v>
      </c>
      <c r="AM10" s="16">
        <f>IFERROR(VLOOKUP(LEFT(A10,3),'[1]200000738'!A:D,3,0),0)</f>
        <v>0</v>
      </c>
      <c r="AN10" s="16">
        <f>IFERROR(VLOOKUP(LEFT(A10,3),'[1]200000738'!A:D,4,0),0)</f>
        <v>0</v>
      </c>
      <c r="AO10" s="16">
        <v>200000487</v>
      </c>
      <c r="AP10" s="16">
        <f>IFERROR(VLOOKUP(LEFT(A10,3),'[1]200000487'!A:D,3,0),0)</f>
        <v>1</v>
      </c>
      <c r="AQ10" s="16">
        <f>IFERROR(VLOOKUP(LEFT(A10,3),'[1]200000487'!A:D,4,0),0)</f>
        <v>15.26</v>
      </c>
      <c r="AR10" s="16">
        <v>200000489</v>
      </c>
      <c r="AS10" s="16">
        <f>IFERROR(VLOOKUP(LEFT(A10,3),'[1]200000489'!A:D,3,0),0)</f>
        <v>0</v>
      </c>
      <c r="AT10" s="16">
        <f>IFERROR(VLOOKUP(LEFT(A10,3),'[1]200000489'!A:D,4,0),0)</f>
        <v>0</v>
      </c>
      <c r="AU10" s="16">
        <v>200004482</v>
      </c>
      <c r="AV10" s="16">
        <f>IFERROR(VLOOKUP(LEFT(A10,3),'[1]200004482'!A:D,3,0),0)</f>
        <v>0</v>
      </c>
      <c r="AW10" s="16">
        <f>IFERROR(VLOOKUP(LEFT(A10,3),'[1]200004482'!A:D,4,0),0)</f>
        <v>0</v>
      </c>
      <c r="AX10" s="17"/>
      <c r="AY10" s="17"/>
      <c r="AZ10" s="17"/>
      <c r="BA10" s="17"/>
      <c r="BB10" s="17"/>
      <c r="BC10" s="17"/>
      <c r="BD10" s="17"/>
    </row>
    <row r="11" spans="1:56" hidden="1" x14ac:dyDescent="0.25">
      <c r="A11" s="18" t="s">
        <v>396</v>
      </c>
      <c r="B11" s="13">
        <v>200009093</v>
      </c>
      <c r="C11" s="14">
        <f>IFERROR(VLOOKUP(LEFT(A11,3),'[1]200009093'!A:D,3,0),0)</f>
        <v>10</v>
      </c>
      <c r="D11" s="15">
        <f>IFERROR(VLOOKUP(LEFT(A11,3),'[1]200009093'!A:D,4,0),0)</f>
        <v>5.59</v>
      </c>
      <c r="E11" s="13">
        <v>200008980</v>
      </c>
      <c r="F11" s="16">
        <f>IFERROR(VLOOKUP(LEFT(A11,3),'[1]200008980'!A:D,3,0),0)</f>
        <v>2</v>
      </c>
      <c r="G11" s="16">
        <f>IFERROR(VLOOKUP(LEFT(A11,3),'[1]200008980'!A:D,4,0),0)</f>
        <v>3.45</v>
      </c>
      <c r="H11" s="14">
        <v>200000216</v>
      </c>
      <c r="I11" s="14">
        <f>IFERROR(VLOOKUP(LEFT(A11,3),'[1]200000216'!A:D,3,0),0)</f>
        <v>11</v>
      </c>
      <c r="J11" s="15">
        <f>IFERROR(VLOOKUP(LEFT(A11,3),'[1]200000216'!A:D,4,0),0)</f>
        <v>1.6</v>
      </c>
      <c r="K11" s="13">
        <v>200008645</v>
      </c>
      <c r="L11" s="14">
        <f>IFERROR(VLOOKUP(LEFT(A11,3),'[1]200008645'!A:D,3,0),0)</f>
        <v>0</v>
      </c>
      <c r="M11" s="15">
        <f>IFERROR(VLOOKUP(LEFT(A11,3),'[1]200008645'!A:D,4,0),0)</f>
        <v>0</v>
      </c>
      <c r="N11" s="13">
        <v>200000149</v>
      </c>
      <c r="O11" s="16">
        <f>IFERROR(VLOOKUP(LEFT(A11,3),'[1]200000149'!A:D,3,0),0)</f>
        <v>7</v>
      </c>
      <c r="P11" s="16">
        <f>IFERROR(VLOOKUP(LEFT(A11,3),'[1]200000149'!A:D,4,0),0)</f>
        <v>0.68</v>
      </c>
      <c r="Q11" s="16">
        <v>200005224</v>
      </c>
      <c r="R11" s="16">
        <f>IFERROR(VLOOKUP(LEFT(A11,3),'[1]200005224'!A:D,3,0),0)</f>
        <v>0</v>
      </c>
      <c r="S11" s="16">
        <f>IFERROR(VLOOKUP(LEFT(A11,3),'[1]200005224'!A:D,4,0),0)</f>
        <v>0</v>
      </c>
      <c r="T11" s="16">
        <v>200009387</v>
      </c>
      <c r="U11" s="16">
        <f>IFERROR(VLOOKUP(LEFT(A11,3),'[1]200009387'!A:D,3,0),0)</f>
        <v>1</v>
      </c>
      <c r="V11" s="16">
        <f>IFERROR(VLOOKUP(LEFT(A11,3),'[1]200009387'!A:D,4,0),0)</f>
        <v>8.2100000000000009</v>
      </c>
      <c r="W11" s="16">
        <v>200000329</v>
      </c>
      <c r="X11" s="16">
        <f>IFERROR(VLOOKUP(LEFT(A11,3),'[1]200000329'!A:D,3,0),0)</f>
        <v>3</v>
      </c>
      <c r="Y11" s="16">
        <f>IFERROR(VLOOKUP(LEFT(A11,3),'[1]200000329'!A:D,4,0),0)</f>
        <v>3.43</v>
      </c>
      <c r="Z11" s="16">
        <v>200002569</v>
      </c>
      <c r="AA11" s="16">
        <f>IFERROR(VLOOKUP(LEFT(A11,3),'[1]200002569'!A:D,3,0),0)</f>
        <v>1</v>
      </c>
      <c r="AB11" s="16">
        <f>IFERROR(VLOOKUP(LEFT(A11,3),'[1]200002569'!A:D,4,0),0)</f>
        <v>7.92</v>
      </c>
      <c r="AC11" s="16">
        <v>200000321</v>
      </c>
      <c r="AD11" s="16">
        <f>IFERROR(VLOOKUP(LEFT(A11,3),'[1]200000321'!A:D,3,0),0)</f>
        <v>3</v>
      </c>
      <c r="AE11" s="16">
        <f>IFERROR(VLOOKUP(LEFT(A11,3),'[1]200000321'!A:D,4,0),0)</f>
        <v>12.95</v>
      </c>
      <c r="AF11" s="16">
        <v>200000521</v>
      </c>
      <c r="AG11" s="16">
        <f>IFERROR(VLOOKUP(LEFT(A11,3),'[1]200000521'!A:D,3,0),0)</f>
        <v>7</v>
      </c>
      <c r="AH11" s="16">
        <f>IFERROR(VLOOKUP(LEFT(A11,3),'[1]200000521'!A:D,4,0),0)</f>
        <v>2.99</v>
      </c>
      <c r="AI11" s="16">
        <v>200000739</v>
      </c>
      <c r="AJ11" s="16">
        <f>IFERROR(VLOOKUP(LEFT(A11,3),'[1]200000739'!A:D,3,0),0)</f>
        <v>1</v>
      </c>
      <c r="AK11" s="16">
        <f>IFERROR(VLOOKUP(LEFT(A11,3),'[1]200000739'!A:D,4,0),0)</f>
        <v>27.47</v>
      </c>
      <c r="AL11" s="16">
        <v>200000738</v>
      </c>
      <c r="AM11" s="16">
        <f>IFERROR(VLOOKUP(LEFT(A11,3),'[1]200000738'!A:D,3,0),0)</f>
        <v>5</v>
      </c>
      <c r="AN11" s="16">
        <f>IFERROR(VLOOKUP(LEFT(A11,3),'[1]200000738'!A:D,4,0),0)</f>
        <v>9.19</v>
      </c>
      <c r="AO11" s="16">
        <v>200000487</v>
      </c>
      <c r="AP11" s="16">
        <f>IFERROR(VLOOKUP(LEFT(A11,3),'[1]200000487'!A:D,3,0),0)</f>
        <v>0</v>
      </c>
      <c r="AQ11" s="16">
        <f>IFERROR(VLOOKUP(LEFT(A11,3),'[1]200000487'!A:D,4,0),0)</f>
        <v>0</v>
      </c>
      <c r="AR11" s="16">
        <v>200000489</v>
      </c>
      <c r="AS11" s="16">
        <f>IFERROR(VLOOKUP(LEFT(A11,3),'[1]200000489'!A:D,3,0),0)</f>
        <v>0</v>
      </c>
      <c r="AT11" s="16">
        <f>IFERROR(VLOOKUP(LEFT(A11,3),'[1]200000489'!A:D,4,0),0)</f>
        <v>0</v>
      </c>
      <c r="AU11" s="16">
        <v>200004482</v>
      </c>
      <c r="AV11" s="16">
        <f>IFERROR(VLOOKUP(LEFT(A11,3),'[1]200004482'!A:D,3,0),0)</f>
        <v>3</v>
      </c>
      <c r="AW11" s="16">
        <f>IFERROR(VLOOKUP(LEFT(A11,3),'[1]200004482'!A:D,4,0),0)</f>
        <v>5.69</v>
      </c>
      <c r="AX11" s="17"/>
      <c r="AY11" s="17"/>
      <c r="AZ11" s="17"/>
      <c r="BA11" s="17"/>
      <c r="BB11" s="17"/>
      <c r="BC11" s="17"/>
      <c r="BD11" s="17"/>
    </row>
    <row r="12" spans="1:56" hidden="1" x14ac:dyDescent="0.25">
      <c r="A12" s="18" t="s">
        <v>397</v>
      </c>
      <c r="B12" s="13">
        <v>200009093</v>
      </c>
      <c r="C12" s="14">
        <f>IFERROR(VLOOKUP(LEFT(A12,3),'[1]200009093'!A:D,3,0),0)</f>
        <v>0</v>
      </c>
      <c r="D12" s="15">
        <f>IFERROR(VLOOKUP(LEFT(A12,3),'[1]200009093'!A:D,4,0),0)</f>
        <v>0</v>
      </c>
      <c r="E12" s="13">
        <v>200008980</v>
      </c>
      <c r="F12" s="16">
        <f>IFERROR(VLOOKUP(LEFT(A12,3),'[1]200008980'!A:D,3,0),0)</f>
        <v>4</v>
      </c>
      <c r="G12" s="16">
        <f>IFERROR(VLOOKUP(LEFT(A12,3),'[1]200008980'!A:D,4,0),0)</f>
        <v>3.45</v>
      </c>
      <c r="H12" s="14">
        <v>200000216</v>
      </c>
      <c r="I12" s="14">
        <f>IFERROR(VLOOKUP(LEFT(A12,3),'[1]200000216'!A:D,3,0),0)</f>
        <v>13</v>
      </c>
      <c r="J12" s="15">
        <f>IFERROR(VLOOKUP(LEFT(A12,3),'[1]200000216'!A:D,4,0),0)</f>
        <v>1.6</v>
      </c>
      <c r="K12" s="13">
        <v>200008645</v>
      </c>
      <c r="L12" s="14">
        <f>IFERROR(VLOOKUP(LEFT(A12,3),'[1]200008645'!A:D,3,0),0)</f>
        <v>0</v>
      </c>
      <c r="M12" s="15">
        <f>IFERROR(VLOOKUP(LEFT(A12,3),'[1]200008645'!A:D,4,0),0)</f>
        <v>0</v>
      </c>
      <c r="N12" s="13">
        <v>200000149</v>
      </c>
      <c r="O12" s="16">
        <f>IFERROR(VLOOKUP(LEFT(A12,3),'[1]200000149'!A:D,3,0),0)</f>
        <v>15</v>
      </c>
      <c r="P12" s="16">
        <f>IFERROR(VLOOKUP(LEFT(A12,3),'[1]200000149'!A:D,4,0),0)</f>
        <v>0.68</v>
      </c>
      <c r="Q12" s="16">
        <v>200005224</v>
      </c>
      <c r="R12" s="16">
        <f>IFERROR(VLOOKUP(LEFT(A12,3),'[1]200005224'!A:D,3,0),0)</f>
        <v>2</v>
      </c>
      <c r="S12" s="16">
        <f>IFERROR(VLOOKUP(LEFT(A12,3),'[1]200005224'!A:D,4,0),0)</f>
        <v>5.19</v>
      </c>
      <c r="T12" s="16">
        <v>200009387</v>
      </c>
      <c r="U12" s="16">
        <f>IFERROR(VLOOKUP(LEFT(A12,3),'[1]200009387'!A:D,3,0),0)</f>
        <v>0</v>
      </c>
      <c r="V12" s="16">
        <f>IFERROR(VLOOKUP(LEFT(A12,3),'[1]200009387'!A:D,4,0),0)</f>
        <v>0</v>
      </c>
      <c r="W12" s="16">
        <v>200000329</v>
      </c>
      <c r="X12" s="16">
        <f>IFERROR(VLOOKUP(LEFT(A12,3),'[1]200000329'!A:D,3,0),0)</f>
        <v>0</v>
      </c>
      <c r="Y12" s="16">
        <f>IFERROR(VLOOKUP(LEFT(A12,3),'[1]200000329'!A:D,4,0),0)</f>
        <v>0</v>
      </c>
      <c r="Z12" s="16">
        <v>200002569</v>
      </c>
      <c r="AA12" s="16">
        <f>IFERROR(VLOOKUP(LEFT(A12,3),'[1]200002569'!A:D,3,0),0)</f>
        <v>0</v>
      </c>
      <c r="AB12" s="16">
        <f>IFERROR(VLOOKUP(LEFT(A12,3),'[1]200002569'!A:D,4,0),0)</f>
        <v>0</v>
      </c>
      <c r="AC12" s="16">
        <v>200000321</v>
      </c>
      <c r="AD12" s="16">
        <f>IFERROR(VLOOKUP(LEFT(A12,3),'[1]200000321'!A:D,3,0),0)</f>
        <v>0</v>
      </c>
      <c r="AE12" s="16">
        <f>IFERROR(VLOOKUP(LEFT(A12,3),'[1]200000321'!A:D,4,0),0)</f>
        <v>0</v>
      </c>
      <c r="AF12" s="16">
        <v>200000521</v>
      </c>
      <c r="AG12" s="16">
        <f>IFERROR(VLOOKUP(LEFT(A12,3),'[1]200000521'!A:D,3,0),0)</f>
        <v>3</v>
      </c>
      <c r="AH12" s="16">
        <f>IFERROR(VLOOKUP(LEFT(A12,3),'[1]200000521'!A:D,4,0),0)</f>
        <v>2.99</v>
      </c>
      <c r="AI12" s="16">
        <v>200000739</v>
      </c>
      <c r="AJ12" s="16">
        <f>IFERROR(VLOOKUP(LEFT(A12,3),'[1]200000739'!A:D,3,0),0)</f>
        <v>5</v>
      </c>
      <c r="AK12" s="16">
        <f>IFERROR(VLOOKUP(LEFT(A12,3),'[1]200000739'!A:D,4,0),0)</f>
        <v>27.47</v>
      </c>
      <c r="AL12" s="16">
        <v>200000738</v>
      </c>
      <c r="AM12" s="16">
        <f>IFERROR(VLOOKUP(LEFT(A12,3),'[1]200000738'!A:D,3,0),0)</f>
        <v>0</v>
      </c>
      <c r="AN12" s="16">
        <f>IFERROR(VLOOKUP(LEFT(A12,3),'[1]200000738'!A:D,4,0),0)</f>
        <v>0</v>
      </c>
      <c r="AO12" s="16">
        <v>200000487</v>
      </c>
      <c r="AP12" s="16">
        <f>IFERROR(VLOOKUP(LEFT(A12,3),'[1]200000487'!A:D,3,0),0)</f>
        <v>7</v>
      </c>
      <c r="AQ12" s="16">
        <f>IFERROR(VLOOKUP(LEFT(A12,3),'[1]200000487'!A:D,4,0),0)</f>
        <v>15.26</v>
      </c>
      <c r="AR12" s="16">
        <v>200000489</v>
      </c>
      <c r="AS12" s="16">
        <f>IFERROR(VLOOKUP(LEFT(A12,3),'[1]200000489'!A:D,3,0),0)</f>
        <v>0</v>
      </c>
      <c r="AT12" s="16">
        <f>IFERROR(VLOOKUP(LEFT(A12,3),'[1]200000489'!A:D,4,0),0)</f>
        <v>0</v>
      </c>
      <c r="AU12" s="16">
        <v>200004482</v>
      </c>
      <c r="AV12" s="16">
        <f>IFERROR(VLOOKUP(LEFT(A12,3),'[1]200004482'!A:D,3,0),0)</f>
        <v>0</v>
      </c>
      <c r="AW12" s="16">
        <f>IFERROR(VLOOKUP(LEFT(A12,3),'[1]200004482'!A:D,4,0),0)</f>
        <v>0</v>
      </c>
      <c r="AX12" s="17"/>
      <c r="AY12" s="17"/>
      <c r="AZ12" s="17"/>
      <c r="BA12" s="17"/>
      <c r="BB12" s="17"/>
      <c r="BC12" s="17"/>
      <c r="BD12" s="17"/>
    </row>
    <row r="13" spans="1:56" hidden="1" x14ac:dyDescent="0.25">
      <c r="A13" s="18" t="s">
        <v>398</v>
      </c>
      <c r="B13" s="13">
        <v>200009093</v>
      </c>
      <c r="C13" s="14">
        <f>IFERROR(VLOOKUP(LEFT(A13,3),'[1]200009093'!A:D,3,0),0)</f>
        <v>6</v>
      </c>
      <c r="D13" s="15">
        <f>IFERROR(VLOOKUP(LEFT(A13,3),'[1]200009093'!A:D,4,0),0)</f>
        <v>5.59</v>
      </c>
      <c r="E13" s="13">
        <v>200008980</v>
      </c>
      <c r="F13" s="16">
        <f>IFERROR(VLOOKUP(LEFT(A13,3),'[1]200008980'!A:D,3,0),0)</f>
        <v>6</v>
      </c>
      <c r="G13" s="16">
        <f>IFERROR(VLOOKUP(LEFT(A13,3),'[1]200008980'!A:D,4,0),0)</f>
        <v>3.45</v>
      </c>
      <c r="H13" s="14">
        <v>200000216</v>
      </c>
      <c r="I13" s="14">
        <f>IFERROR(VLOOKUP(LEFT(A13,3),'[1]200000216'!A:D,3,0),0)</f>
        <v>6</v>
      </c>
      <c r="J13" s="15">
        <f>IFERROR(VLOOKUP(LEFT(A13,3),'[1]200000216'!A:D,4,0),0)</f>
        <v>1.6</v>
      </c>
      <c r="K13" s="13">
        <v>200008645</v>
      </c>
      <c r="L13" s="14">
        <f>IFERROR(VLOOKUP(LEFT(A13,3),'[1]200008645'!A:D,3,0),0)</f>
        <v>0</v>
      </c>
      <c r="M13" s="15">
        <f>IFERROR(VLOOKUP(LEFT(A13,3),'[1]200008645'!A:D,4,0),0)</f>
        <v>0</v>
      </c>
      <c r="N13" s="13">
        <v>200000149</v>
      </c>
      <c r="O13" s="16">
        <f>IFERROR(VLOOKUP(LEFT(A13,3),'[1]200000149'!A:D,3,0),0)</f>
        <v>0</v>
      </c>
      <c r="P13" s="16">
        <f>IFERROR(VLOOKUP(LEFT(A13,3),'[1]200000149'!A:D,4,0),0)</f>
        <v>0</v>
      </c>
      <c r="Q13" s="16">
        <v>200005224</v>
      </c>
      <c r="R13" s="16">
        <f>IFERROR(VLOOKUP(LEFT(A13,3),'[1]200005224'!A:D,3,0),0)</f>
        <v>0</v>
      </c>
      <c r="S13" s="16">
        <f>IFERROR(VLOOKUP(LEFT(A13,3),'[1]200005224'!A:D,4,0),0)</f>
        <v>0</v>
      </c>
      <c r="T13" s="16">
        <v>200009387</v>
      </c>
      <c r="U13" s="16">
        <f>IFERROR(VLOOKUP(LEFT(A13,3),'[1]200009387'!A:D,3,0),0)</f>
        <v>0</v>
      </c>
      <c r="V13" s="16">
        <f>IFERROR(VLOOKUP(LEFT(A13,3),'[1]200009387'!A:D,4,0),0)</f>
        <v>0</v>
      </c>
      <c r="W13" s="16">
        <v>200000329</v>
      </c>
      <c r="X13" s="16">
        <f>IFERROR(VLOOKUP(LEFT(A13,3),'[1]200000329'!A:D,3,0),0)</f>
        <v>24</v>
      </c>
      <c r="Y13" s="16">
        <f>IFERROR(VLOOKUP(LEFT(A13,3),'[1]200000329'!A:D,4,0),0)</f>
        <v>3.43</v>
      </c>
      <c r="Z13" s="16">
        <v>200002569</v>
      </c>
      <c r="AA13" s="16">
        <f>IFERROR(VLOOKUP(LEFT(A13,3),'[1]200002569'!A:D,3,0),0)</f>
        <v>0</v>
      </c>
      <c r="AB13" s="16">
        <f>IFERROR(VLOOKUP(LEFT(A13,3),'[1]200002569'!A:D,4,0),0)</f>
        <v>0</v>
      </c>
      <c r="AC13" s="16">
        <v>200000321</v>
      </c>
      <c r="AD13" s="16">
        <f>IFERROR(VLOOKUP(LEFT(A13,3),'[1]200000321'!A:D,3,0),0)</f>
        <v>0</v>
      </c>
      <c r="AE13" s="16">
        <f>IFERROR(VLOOKUP(LEFT(A13,3),'[1]200000321'!A:D,4,0),0)</f>
        <v>0</v>
      </c>
      <c r="AF13" s="16">
        <v>200000521</v>
      </c>
      <c r="AG13" s="16">
        <f>IFERROR(VLOOKUP(LEFT(A13,3),'[1]200000521'!A:D,3,0),0)</f>
        <v>0</v>
      </c>
      <c r="AH13" s="16">
        <f>IFERROR(VLOOKUP(LEFT(A13,3),'[1]200000521'!A:D,4,0),0)</f>
        <v>0</v>
      </c>
      <c r="AI13" s="16">
        <v>200000739</v>
      </c>
      <c r="AJ13" s="16">
        <f>IFERROR(VLOOKUP(LEFT(A13,3),'[1]200000739'!A:D,3,0),0)</f>
        <v>0</v>
      </c>
      <c r="AK13" s="16">
        <f>IFERROR(VLOOKUP(LEFT(A13,3),'[1]200000739'!A:D,4,0),0)</f>
        <v>0</v>
      </c>
      <c r="AL13" s="16">
        <v>200000738</v>
      </c>
      <c r="AM13" s="16">
        <f>IFERROR(VLOOKUP(LEFT(A13,3),'[1]200000738'!A:D,3,0),0)</f>
        <v>0</v>
      </c>
      <c r="AN13" s="16">
        <f>IFERROR(VLOOKUP(LEFT(A13,3),'[1]200000738'!A:D,4,0),0)</f>
        <v>0</v>
      </c>
      <c r="AO13" s="16">
        <v>200000487</v>
      </c>
      <c r="AP13" s="16">
        <f>IFERROR(VLOOKUP(LEFT(A13,3),'[1]200000487'!A:D,3,0),0)</f>
        <v>0</v>
      </c>
      <c r="AQ13" s="16">
        <f>IFERROR(VLOOKUP(LEFT(A13,3),'[1]200000487'!A:D,4,0),0)</f>
        <v>0</v>
      </c>
      <c r="AR13" s="16">
        <v>200000489</v>
      </c>
      <c r="AS13" s="16">
        <f>IFERROR(VLOOKUP(LEFT(A13,3),'[1]200000489'!A:D,3,0),0)</f>
        <v>0</v>
      </c>
      <c r="AT13" s="16">
        <f>IFERROR(VLOOKUP(LEFT(A13,3),'[1]200000489'!A:D,4,0),0)</f>
        <v>0</v>
      </c>
      <c r="AU13" s="16">
        <v>200004482</v>
      </c>
      <c r="AV13" s="16">
        <f>IFERROR(VLOOKUP(LEFT(A13,3),'[1]200004482'!A:D,3,0),0)</f>
        <v>0</v>
      </c>
      <c r="AW13" s="16">
        <f>IFERROR(VLOOKUP(LEFT(A13,3),'[1]200004482'!A:D,4,0),0)</f>
        <v>0</v>
      </c>
      <c r="AX13" s="17"/>
      <c r="AY13" s="17"/>
      <c r="AZ13" s="17"/>
      <c r="BA13" s="17"/>
      <c r="BB13" s="17"/>
      <c r="BC13" s="17"/>
      <c r="BD13" s="17"/>
    </row>
    <row r="14" spans="1:56" hidden="1" x14ac:dyDescent="0.25">
      <c r="A14" s="18" t="s">
        <v>399</v>
      </c>
      <c r="B14" s="13">
        <v>200009093</v>
      </c>
      <c r="C14" s="14">
        <f>IFERROR(VLOOKUP(LEFT(A14,3),'[1]200009093'!A:D,3,0),0)</f>
        <v>3</v>
      </c>
      <c r="D14" s="15">
        <f>IFERROR(VLOOKUP(LEFT(A14,3),'[1]200009093'!A:D,4,0),0)</f>
        <v>5.59</v>
      </c>
      <c r="E14" s="13">
        <v>200008980</v>
      </c>
      <c r="F14" s="16">
        <f>IFERROR(VLOOKUP(LEFT(A14,3),'[1]200008980'!A:D,3,0),0)</f>
        <v>6</v>
      </c>
      <c r="G14" s="16">
        <f>IFERROR(VLOOKUP(LEFT(A14,3),'[1]200008980'!A:D,4,0),0)</f>
        <v>3.45</v>
      </c>
      <c r="H14" s="14">
        <v>200000216</v>
      </c>
      <c r="I14" s="14">
        <f>IFERROR(VLOOKUP(LEFT(A14,3),'[1]200000216'!A:D,3,0),0)</f>
        <v>11</v>
      </c>
      <c r="J14" s="15">
        <f>IFERROR(VLOOKUP(LEFT(A14,3),'[1]200000216'!A:D,4,0),0)</f>
        <v>1.6</v>
      </c>
      <c r="K14" s="13">
        <v>200008645</v>
      </c>
      <c r="L14" s="14">
        <f>IFERROR(VLOOKUP(LEFT(A14,3),'[1]200008645'!A:D,3,0),0)</f>
        <v>3</v>
      </c>
      <c r="M14" s="15">
        <f>IFERROR(VLOOKUP(LEFT(A14,3),'[1]200008645'!A:D,4,0),0)</f>
        <v>15.7</v>
      </c>
      <c r="N14" s="13">
        <v>200000149</v>
      </c>
      <c r="O14" s="16">
        <f>IFERROR(VLOOKUP(LEFT(A14,3),'[1]200000149'!A:D,3,0),0)</f>
        <v>0</v>
      </c>
      <c r="P14" s="16">
        <f>IFERROR(VLOOKUP(LEFT(A14,3),'[1]200000149'!A:D,4,0),0)</f>
        <v>0</v>
      </c>
      <c r="Q14" s="16">
        <v>200005224</v>
      </c>
      <c r="R14" s="16">
        <f>IFERROR(VLOOKUP(LEFT(A14,3),'[1]200005224'!A:D,3,0),0)</f>
        <v>2</v>
      </c>
      <c r="S14" s="16">
        <f>IFERROR(VLOOKUP(LEFT(A14,3),'[1]200005224'!A:D,4,0),0)</f>
        <v>5.19</v>
      </c>
      <c r="T14" s="16">
        <v>200009387</v>
      </c>
      <c r="U14" s="16">
        <f>IFERROR(VLOOKUP(LEFT(A14,3),'[1]200009387'!A:D,3,0),0)</f>
        <v>0</v>
      </c>
      <c r="V14" s="16">
        <f>IFERROR(VLOOKUP(LEFT(A14,3),'[1]200009387'!A:D,4,0),0)</f>
        <v>0</v>
      </c>
      <c r="W14" s="16">
        <v>200000329</v>
      </c>
      <c r="X14" s="16">
        <f>IFERROR(VLOOKUP(LEFT(A14,3),'[1]200000329'!A:D,3,0),0)</f>
        <v>12</v>
      </c>
      <c r="Y14" s="16">
        <f>IFERROR(VLOOKUP(LEFT(A14,3),'[1]200000329'!A:D,4,0),0)</f>
        <v>3.43</v>
      </c>
      <c r="Z14" s="16">
        <v>200002569</v>
      </c>
      <c r="AA14" s="16">
        <f>IFERROR(VLOOKUP(LEFT(A14,3),'[1]200002569'!A:D,3,0),0)</f>
        <v>4</v>
      </c>
      <c r="AB14" s="16">
        <f>IFERROR(VLOOKUP(LEFT(A14,3),'[1]200002569'!A:D,4,0),0)</f>
        <v>7.92</v>
      </c>
      <c r="AC14" s="16">
        <v>200000321</v>
      </c>
      <c r="AD14" s="16">
        <f>IFERROR(VLOOKUP(LEFT(A14,3),'[1]200000321'!A:D,3,0),0)</f>
        <v>1</v>
      </c>
      <c r="AE14" s="16">
        <f>IFERROR(VLOOKUP(LEFT(A14,3),'[1]200000321'!A:D,4,0),0)</f>
        <v>12.95</v>
      </c>
      <c r="AF14" s="16">
        <v>200000521</v>
      </c>
      <c r="AG14" s="16">
        <f>IFERROR(VLOOKUP(LEFT(A14,3),'[1]200000521'!A:D,3,0),0)</f>
        <v>4</v>
      </c>
      <c r="AH14" s="16">
        <f>IFERROR(VLOOKUP(LEFT(A14,3),'[1]200000521'!A:D,4,0),0)</f>
        <v>2.99</v>
      </c>
      <c r="AI14" s="16">
        <v>200000739</v>
      </c>
      <c r="AJ14" s="16">
        <f>IFERROR(VLOOKUP(LEFT(A14,3),'[1]200000739'!A:D,3,0),0)</f>
        <v>0</v>
      </c>
      <c r="AK14" s="16">
        <f>IFERROR(VLOOKUP(LEFT(A14,3),'[1]200000739'!A:D,4,0),0)</f>
        <v>0</v>
      </c>
      <c r="AL14" s="16">
        <v>200000738</v>
      </c>
      <c r="AM14" s="16">
        <f>IFERROR(VLOOKUP(LEFT(A14,3),'[1]200000738'!A:D,3,0),0)</f>
        <v>3</v>
      </c>
      <c r="AN14" s="16">
        <f>IFERROR(VLOOKUP(LEFT(A14,3),'[1]200000738'!A:D,4,0),0)</f>
        <v>9.19</v>
      </c>
      <c r="AO14" s="16">
        <v>200000487</v>
      </c>
      <c r="AP14" s="16">
        <f>IFERROR(VLOOKUP(LEFT(A14,3),'[1]200000487'!A:D,3,0),0)</f>
        <v>2</v>
      </c>
      <c r="AQ14" s="16">
        <f>IFERROR(VLOOKUP(LEFT(A14,3),'[1]200000487'!A:D,4,0),0)</f>
        <v>15.26</v>
      </c>
      <c r="AR14" s="16">
        <v>200000489</v>
      </c>
      <c r="AS14" s="16">
        <f>IFERROR(VLOOKUP(LEFT(A14,3),'[1]200000489'!A:D,3,0),0)</f>
        <v>0</v>
      </c>
      <c r="AT14" s="16">
        <f>IFERROR(VLOOKUP(LEFT(A14,3),'[1]200000489'!A:D,4,0),0)</f>
        <v>0</v>
      </c>
      <c r="AU14" s="16">
        <v>200004482</v>
      </c>
      <c r="AV14" s="16">
        <f>IFERROR(VLOOKUP(LEFT(A14,3),'[1]200004482'!A:D,3,0),0)</f>
        <v>0</v>
      </c>
      <c r="AW14" s="16">
        <f>IFERROR(VLOOKUP(LEFT(A14,3),'[1]200004482'!A:D,4,0),0)</f>
        <v>0</v>
      </c>
      <c r="AX14" s="17"/>
      <c r="AY14" s="17"/>
      <c r="AZ14" s="17"/>
      <c r="BA14" s="17"/>
      <c r="BB14" s="17"/>
      <c r="BC14" s="17"/>
      <c r="BD14" s="17"/>
    </row>
    <row r="15" spans="1:56" hidden="1" x14ac:dyDescent="0.25">
      <c r="A15" s="18" t="s">
        <v>400</v>
      </c>
      <c r="B15" s="13">
        <v>200009093</v>
      </c>
      <c r="C15" s="14">
        <f>IFERROR(VLOOKUP(LEFT(A15,3),'[1]200009093'!A:D,3,0),0)</f>
        <v>15</v>
      </c>
      <c r="D15" s="15">
        <f>IFERROR(VLOOKUP(LEFT(A15,3),'[1]200009093'!A:D,4,0),0)</f>
        <v>5.59</v>
      </c>
      <c r="E15" s="13">
        <v>200008980</v>
      </c>
      <c r="F15" s="16">
        <f>IFERROR(VLOOKUP(LEFT(A15,3),'[1]200008980'!A:D,3,0),0)</f>
        <v>15</v>
      </c>
      <c r="G15" s="16">
        <f>IFERROR(VLOOKUP(LEFT(A15,3),'[1]200008980'!A:D,4,0),0)</f>
        <v>3.45</v>
      </c>
      <c r="H15" s="14">
        <v>200000216</v>
      </c>
      <c r="I15" s="14">
        <f>IFERROR(VLOOKUP(LEFT(A15,3),'[1]200000216'!A:D,3,0),0)</f>
        <v>26</v>
      </c>
      <c r="J15" s="15">
        <f>IFERROR(VLOOKUP(LEFT(A15,3),'[1]200000216'!A:D,4,0),0)</f>
        <v>1.6</v>
      </c>
      <c r="K15" s="13">
        <v>200008645</v>
      </c>
      <c r="L15" s="14">
        <f>IFERROR(VLOOKUP(LEFT(A15,3),'[1]200008645'!A:D,3,0),0)</f>
        <v>3</v>
      </c>
      <c r="M15" s="15">
        <f>IFERROR(VLOOKUP(LEFT(A15,3),'[1]200008645'!A:D,4,0),0)</f>
        <v>15.7</v>
      </c>
      <c r="N15" s="13">
        <v>200000149</v>
      </c>
      <c r="O15" s="16">
        <f>IFERROR(VLOOKUP(LEFT(A15,3),'[1]200000149'!A:D,3,0),0)</f>
        <v>30</v>
      </c>
      <c r="P15" s="16">
        <f>IFERROR(VLOOKUP(LEFT(A15,3),'[1]200000149'!A:D,4,0),0)</f>
        <v>0.68</v>
      </c>
      <c r="Q15" s="16">
        <v>200005224</v>
      </c>
      <c r="R15" s="16">
        <f>IFERROR(VLOOKUP(LEFT(A15,3),'[1]200005224'!A:D,3,0),0)</f>
        <v>26</v>
      </c>
      <c r="S15" s="16">
        <f>IFERROR(VLOOKUP(LEFT(A15,3),'[1]200005224'!A:D,4,0),0)</f>
        <v>5.19</v>
      </c>
      <c r="T15" s="16">
        <v>200009387</v>
      </c>
      <c r="U15" s="16">
        <f>IFERROR(VLOOKUP(LEFT(A15,3),'[1]200009387'!A:D,3,0),0)</f>
        <v>6</v>
      </c>
      <c r="V15" s="16">
        <f>IFERROR(VLOOKUP(LEFT(A15,3),'[1]200009387'!A:D,4,0),0)</f>
        <v>8.2100000000000009</v>
      </c>
      <c r="W15" s="16">
        <v>200000329</v>
      </c>
      <c r="X15" s="16">
        <f>IFERROR(VLOOKUP(LEFT(A15,3),'[1]200000329'!A:D,3,0),0)</f>
        <v>36</v>
      </c>
      <c r="Y15" s="16">
        <f>IFERROR(VLOOKUP(LEFT(A15,3),'[1]200000329'!A:D,4,0),0)</f>
        <v>3.43</v>
      </c>
      <c r="Z15" s="16">
        <v>200002569</v>
      </c>
      <c r="AA15" s="16">
        <f>IFERROR(VLOOKUP(LEFT(A15,3),'[1]200002569'!A:D,3,0),0)</f>
        <v>17</v>
      </c>
      <c r="AB15" s="16">
        <f>IFERROR(VLOOKUP(LEFT(A15,3),'[1]200002569'!A:D,4,0),0)</f>
        <v>7.92</v>
      </c>
      <c r="AC15" s="16">
        <v>200000321</v>
      </c>
      <c r="AD15" s="16">
        <f>IFERROR(VLOOKUP(LEFT(A15,3),'[1]200000321'!A:D,3,0),0)</f>
        <v>4</v>
      </c>
      <c r="AE15" s="16">
        <f>IFERROR(VLOOKUP(LEFT(A15,3),'[1]200000321'!A:D,4,0),0)</f>
        <v>12.95</v>
      </c>
      <c r="AF15" s="16">
        <v>200000521</v>
      </c>
      <c r="AG15" s="16">
        <f>IFERROR(VLOOKUP(LEFT(A15,3),'[1]200000521'!A:D,3,0),0)</f>
        <v>47</v>
      </c>
      <c r="AH15" s="16">
        <f>IFERROR(VLOOKUP(LEFT(A15,3),'[1]200000521'!A:D,4,0),0)</f>
        <v>2.99</v>
      </c>
      <c r="AI15" s="16">
        <v>200000739</v>
      </c>
      <c r="AJ15" s="16">
        <f>IFERROR(VLOOKUP(LEFT(A15,3),'[1]200000739'!A:D,3,0),0)</f>
        <v>5</v>
      </c>
      <c r="AK15" s="16">
        <f>IFERROR(VLOOKUP(LEFT(A15,3),'[1]200000739'!A:D,4,0),0)</f>
        <v>27.47</v>
      </c>
      <c r="AL15" s="16">
        <v>200000738</v>
      </c>
      <c r="AM15" s="16">
        <f>IFERROR(VLOOKUP(LEFT(A15,3),'[1]200000738'!A:D,3,0),0)</f>
        <v>0</v>
      </c>
      <c r="AN15" s="16">
        <f>IFERROR(VLOOKUP(LEFT(A15,3),'[1]200000738'!A:D,4,0),0)</f>
        <v>0</v>
      </c>
      <c r="AO15" s="16">
        <v>200000487</v>
      </c>
      <c r="AP15" s="16">
        <f>IFERROR(VLOOKUP(LEFT(A15,3),'[1]200000487'!A:D,3,0),0)</f>
        <v>0</v>
      </c>
      <c r="AQ15" s="16">
        <f>IFERROR(VLOOKUP(LEFT(A15,3),'[1]200000487'!A:D,4,0),0)</f>
        <v>15.26</v>
      </c>
      <c r="AR15" s="16">
        <v>200000489</v>
      </c>
      <c r="AS15" s="16">
        <f>IFERROR(VLOOKUP(LEFT(A15,3),'[1]200000489'!A:D,3,0),0)</f>
        <v>0</v>
      </c>
      <c r="AT15" s="16">
        <f>IFERROR(VLOOKUP(LEFT(A15,3),'[1]200000489'!A:D,4,0),0)</f>
        <v>0</v>
      </c>
      <c r="AU15" s="16">
        <v>200004482</v>
      </c>
      <c r="AV15" s="16">
        <f>IFERROR(VLOOKUP(LEFT(A15,3),'[1]200004482'!A:D,3,0),0)</f>
        <v>0</v>
      </c>
      <c r="AW15" s="16">
        <f>IFERROR(VLOOKUP(LEFT(A15,3),'[1]200004482'!A:D,4,0),0)</f>
        <v>0</v>
      </c>
      <c r="AX15" s="17"/>
      <c r="AY15" s="17"/>
      <c r="AZ15" s="17"/>
      <c r="BA15" s="17"/>
      <c r="BB15" s="17"/>
      <c r="BC15" s="17"/>
      <c r="BD15" s="17"/>
    </row>
    <row r="16" spans="1:56" hidden="1" x14ac:dyDescent="0.25">
      <c r="A16" s="18" t="s">
        <v>401</v>
      </c>
      <c r="B16" s="13">
        <v>200009093</v>
      </c>
      <c r="C16" s="14">
        <f>IFERROR(VLOOKUP(LEFT(A16,3),'[1]200009093'!A:D,3,0),0)</f>
        <v>0</v>
      </c>
      <c r="D16" s="15">
        <f>IFERROR(VLOOKUP(LEFT(A16,3),'[1]200009093'!A:D,4,0),0)</f>
        <v>0</v>
      </c>
      <c r="E16" s="13">
        <v>200008980</v>
      </c>
      <c r="F16" s="16">
        <f>IFERROR(VLOOKUP(LEFT(A16,3),'[1]200008980'!A:D,3,0),0)</f>
        <v>1</v>
      </c>
      <c r="G16" s="16">
        <f>IFERROR(VLOOKUP(LEFT(A16,3),'[1]200008980'!A:D,4,0),0)</f>
        <v>3.45</v>
      </c>
      <c r="H16" s="14">
        <v>200000216</v>
      </c>
      <c r="I16" s="14">
        <f>IFERROR(VLOOKUP(LEFT(A16,3),'[1]200000216'!A:D,3,0),0)</f>
        <v>4</v>
      </c>
      <c r="J16" s="15">
        <f>IFERROR(VLOOKUP(LEFT(A16,3),'[1]200000216'!A:D,4,0),0)</f>
        <v>1.6</v>
      </c>
      <c r="K16" s="13">
        <v>200008645</v>
      </c>
      <c r="L16" s="14">
        <f>IFERROR(VLOOKUP(LEFT(A16,3),'[1]200008645'!A:D,3,0),0)</f>
        <v>0</v>
      </c>
      <c r="M16" s="15">
        <f>IFERROR(VLOOKUP(LEFT(A16,3),'[1]200008645'!A:D,4,0),0)</f>
        <v>0</v>
      </c>
      <c r="N16" s="13">
        <v>200000149</v>
      </c>
      <c r="O16" s="16">
        <f>IFERROR(VLOOKUP(LEFT(A16,3),'[1]200000149'!A:D,3,0),0)</f>
        <v>2</v>
      </c>
      <c r="P16" s="16">
        <f>IFERROR(VLOOKUP(LEFT(A16,3),'[1]200000149'!A:D,4,0),0)</f>
        <v>0.68</v>
      </c>
      <c r="Q16" s="16">
        <v>200005224</v>
      </c>
      <c r="R16" s="16">
        <f>IFERROR(VLOOKUP(LEFT(A16,3),'[1]200005224'!A:D,3,0),0)</f>
        <v>1</v>
      </c>
      <c r="S16" s="16">
        <f>IFERROR(VLOOKUP(LEFT(A16,3),'[1]200005224'!A:D,4,0),0)</f>
        <v>5.19</v>
      </c>
      <c r="T16" s="16">
        <v>200009387</v>
      </c>
      <c r="U16" s="16">
        <f>IFERROR(VLOOKUP(LEFT(A16,3),'[1]200009387'!A:D,3,0),0)</f>
        <v>0</v>
      </c>
      <c r="V16" s="16">
        <f>IFERROR(VLOOKUP(LEFT(A16,3),'[1]200009387'!A:D,4,0),0)</f>
        <v>0</v>
      </c>
      <c r="W16" s="16">
        <v>200000329</v>
      </c>
      <c r="X16" s="16">
        <f>IFERROR(VLOOKUP(LEFT(A16,3),'[1]200000329'!A:D,3,0),0)</f>
        <v>2</v>
      </c>
      <c r="Y16" s="16">
        <f>IFERROR(VLOOKUP(LEFT(A16,3),'[1]200000329'!A:D,4,0),0)</f>
        <v>3.43</v>
      </c>
      <c r="Z16" s="16">
        <v>200002569</v>
      </c>
      <c r="AA16" s="16">
        <f>IFERROR(VLOOKUP(LEFT(A16,3),'[1]200002569'!A:D,3,0),0)</f>
        <v>2</v>
      </c>
      <c r="AB16" s="16">
        <f>IFERROR(VLOOKUP(LEFT(A16,3),'[1]200002569'!A:D,4,0),0)</f>
        <v>7.92</v>
      </c>
      <c r="AC16" s="16">
        <v>200000321</v>
      </c>
      <c r="AD16" s="16">
        <f>IFERROR(VLOOKUP(LEFT(A16,3),'[1]200000321'!A:D,3,0),0)</f>
        <v>1</v>
      </c>
      <c r="AE16" s="16">
        <f>IFERROR(VLOOKUP(LEFT(A16,3),'[1]200000321'!A:D,4,0),0)</f>
        <v>12.95</v>
      </c>
      <c r="AF16" s="16">
        <v>200000521</v>
      </c>
      <c r="AG16" s="16">
        <f>IFERROR(VLOOKUP(LEFT(A16,3),'[1]200000521'!A:D,3,0),0)</f>
        <v>4</v>
      </c>
      <c r="AH16" s="16">
        <f>IFERROR(VLOOKUP(LEFT(A16,3),'[1]200000521'!A:D,4,0),0)</f>
        <v>2.99</v>
      </c>
      <c r="AI16" s="16">
        <v>200000739</v>
      </c>
      <c r="AJ16" s="16">
        <f>IFERROR(VLOOKUP(LEFT(A16,3),'[1]200000739'!A:D,3,0),0)</f>
        <v>0</v>
      </c>
      <c r="AK16" s="16">
        <f>IFERROR(VLOOKUP(LEFT(A16,3),'[1]200000739'!A:D,4,0),0)</f>
        <v>0</v>
      </c>
      <c r="AL16" s="16">
        <v>200000738</v>
      </c>
      <c r="AM16" s="16">
        <f>IFERROR(VLOOKUP(LEFT(A16,3),'[1]200000738'!A:D,3,0),0)</f>
        <v>2</v>
      </c>
      <c r="AN16" s="16">
        <f>IFERROR(VLOOKUP(LEFT(A16,3),'[1]200000738'!A:D,4,0),0)</f>
        <v>9.19</v>
      </c>
      <c r="AO16" s="16">
        <v>200000487</v>
      </c>
      <c r="AP16" s="16">
        <f>IFERROR(VLOOKUP(LEFT(A16,3),'[1]200000487'!A:D,3,0),0)</f>
        <v>0</v>
      </c>
      <c r="AQ16" s="16">
        <f>IFERROR(VLOOKUP(LEFT(A16,3),'[1]200000487'!A:D,4,0),0)</f>
        <v>0</v>
      </c>
      <c r="AR16" s="16">
        <v>200000489</v>
      </c>
      <c r="AS16" s="16">
        <f>IFERROR(VLOOKUP(LEFT(A16,3),'[1]200000489'!A:D,3,0),0)</f>
        <v>0</v>
      </c>
      <c r="AT16" s="16">
        <f>IFERROR(VLOOKUP(LEFT(A16,3),'[1]200000489'!A:D,4,0),0)</f>
        <v>0</v>
      </c>
      <c r="AU16" s="16">
        <v>200004482</v>
      </c>
      <c r="AV16" s="16">
        <f>IFERROR(VLOOKUP(LEFT(A16,3),'[1]200004482'!A:D,3,0),0)</f>
        <v>0</v>
      </c>
      <c r="AW16" s="16">
        <f>IFERROR(VLOOKUP(LEFT(A16,3),'[1]200004482'!A:D,4,0),0)</f>
        <v>0</v>
      </c>
      <c r="AX16" s="17"/>
      <c r="AY16" s="17"/>
      <c r="AZ16" s="17"/>
      <c r="BA16" s="17"/>
      <c r="BB16" s="17"/>
      <c r="BC16" s="17"/>
      <c r="BD16" s="17"/>
    </row>
    <row r="17" spans="1:56" hidden="1" x14ac:dyDescent="0.25">
      <c r="A17" s="18" t="s">
        <v>402</v>
      </c>
      <c r="B17" s="13">
        <v>200009093</v>
      </c>
      <c r="C17" s="14">
        <f>IFERROR(VLOOKUP(LEFT(A17,3),'[1]200009093'!A:D,3,0),0)</f>
        <v>6</v>
      </c>
      <c r="D17" s="15">
        <f>IFERROR(VLOOKUP(LEFT(A17,3),'[1]200009093'!A:D,4,0),0)</f>
        <v>5.59</v>
      </c>
      <c r="E17" s="13">
        <v>200008980</v>
      </c>
      <c r="F17" s="16">
        <f>IFERROR(VLOOKUP(LEFT(A17,3),'[1]200008980'!A:D,3,0),0)</f>
        <v>6</v>
      </c>
      <c r="G17" s="16">
        <f>IFERROR(VLOOKUP(LEFT(A17,3),'[1]200008980'!A:D,4,0),0)</f>
        <v>3.45</v>
      </c>
      <c r="H17" s="14">
        <v>200000216</v>
      </c>
      <c r="I17" s="14">
        <f>IFERROR(VLOOKUP(LEFT(A17,3),'[1]200000216'!A:D,3,0),0)</f>
        <v>4</v>
      </c>
      <c r="J17" s="15">
        <f>IFERROR(VLOOKUP(LEFT(A17,3),'[1]200000216'!A:D,4,0),0)</f>
        <v>1.6</v>
      </c>
      <c r="K17" s="13">
        <v>200008645</v>
      </c>
      <c r="L17" s="14">
        <f>IFERROR(VLOOKUP(LEFT(A17,3),'[1]200008645'!A:D,3,0),0)</f>
        <v>1</v>
      </c>
      <c r="M17" s="15">
        <f>IFERROR(VLOOKUP(LEFT(A17,3),'[1]200008645'!A:D,4,0),0)</f>
        <v>15.7</v>
      </c>
      <c r="N17" s="13">
        <v>200000149</v>
      </c>
      <c r="O17" s="16">
        <f>IFERROR(VLOOKUP(LEFT(A17,3),'[1]200000149'!A:D,3,0),0)</f>
        <v>4</v>
      </c>
      <c r="P17" s="16">
        <f>IFERROR(VLOOKUP(LEFT(A17,3),'[1]200000149'!A:D,4,0),0)</f>
        <v>0.68</v>
      </c>
      <c r="Q17" s="16">
        <v>200005224</v>
      </c>
      <c r="R17" s="16">
        <f>IFERROR(VLOOKUP(LEFT(A17,3),'[1]200005224'!A:D,3,0),0)</f>
        <v>6</v>
      </c>
      <c r="S17" s="16">
        <f>IFERROR(VLOOKUP(LEFT(A17,3),'[1]200005224'!A:D,4,0),0)</f>
        <v>5.19</v>
      </c>
      <c r="T17" s="16">
        <v>200009387</v>
      </c>
      <c r="U17" s="16">
        <f>IFERROR(VLOOKUP(LEFT(A17,3),'[1]200009387'!A:D,3,0),0)</f>
        <v>2</v>
      </c>
      <c r="V17" s="16">
        <f>IFERROR(VLOOKUP(LEFT(A17,3),'[1]200009387'!A:D,4,0),0)</f>
        <v>8.2100000000000009</v>
      </c>
      <c r="W17" s="16">
        <v>200000329</v>
      </c>
      <c r="X17" s="16">
        <f>IFERROR(VLOOKUP(LEFT(A17,3),'[1]200000329'!A:D,3,0),0)</f>
        <v>0</v>
      </c>
      <c r="Y17" s="16">
        <f>IFERROR(VLOOKUP(LEFT(A17,3),'[1]200000329'!A:D,4,0),0)</f>
        <v>0</v>
      </c>
      <c r="Z17" s="16">
        <v>200002569</v>
      </c>
      <c r="AA17" s="16">
        <f>IFERROR(VLOOKUP(LEFT(A17,3),'[1]200002569'!A:D,3,0),0)</f>
        <v>1</v>
      </c>
      <c r="AB17" s="16">
        <f>IFERROR(VLOOKUP(LEFT(A17,3),'[1]200002569'!A:D,4,0),0)</f>
        <v>7.92</v>
      </c>
      <c r="AC17" s="16">
        <v>200000321</v>
      </c>
      <c r="AD17" s="16">
        <f>IFERROR(VLOOKUP(LEFT(A17,3),'[1]200000321'!A:D,3,0),0)</f>
        <v>2</v>
      </c>
      <c r="AE17" s="16">
        <f>IFERROR(VLOOKUP(LEFT(A17,3),'[1]200000321'!A:D,4,0),0)</f>
        <v>12.95</v>
      </c>
      <c r="AF17" s="16">
        <v>200000521</v>
      </c>
      <c r="AG17" s="16">
        <f>IFERROR(VLOOKUP(LEFT(A17,3),'[1]200000521'!A:D,3,0),0)</f>
        <v>6</v>
      </c>
      <c r="AH17" s="16">
        <f>IFERROR(VLOOKUP(LEFT(A17,3),'[1]200000521'!A:D,4,0),0)</f>
        <v>2.99</v>
      </c>
      <c r="AI17" s="16">
        <v>200000739</v>
      </c>
      <c r="AJ17" s="16">
        <f>IFERROR(VLOOKUP(LEFT(A17,3),'[1]200000739'!A:D,3,0),0)</f>
        <v>0</v>
      </c>
      <c r="AK17" s="16">
        <f>IFERROR(VLOOKUP(LEFT(A17,3),'[1]200000739'!A:D,4,0),0)</f>
        <v>0</v>
      </c>
      <c r="AL17" s="16">
        <v>200000738</v>
      </c>
      <c r="AM17" s="16">
        <f>IFERROR(VLOOKUP(LEFT(A17,3),'[1]200000738'!A:D,3,0),0)</f>
        <v>0</v>
      </c>
      <c r="AN17" s="16">
        <f>IFERROR(VLOOKUP(LEFT(A17,3),'[1]200000738'!A:D,4,0),0)</f>
        <v>0</v>
      </c>
      <c r="AO17" s="16">
        <v>200000487</v>
      </c>
      <c r="AP17" s="16">
        <f>IFERROR(VLOOKUP(LEFT(A17,3),'[1]200000487'!A:D,3,0),0)</f>
        <v>2</v>
      </c>
      <c r="AQ17" s="16">
        <f>IFERROR(VLOOKUP(LEFT(A17,3),'[1]200000487'!A:D,4,0),0)</f>
        <v>15.26</v>
      </c>
      <c r="AR17" s="16">
        <v>200000489</v>
      </c>
      <c r="AS17" s="16">
        <f>IFERROR(VLOOKUP(LEFT(A17,3),'[1]200000489'!A:D,3,0),0)</f>
        <v>0</v>
      </c>
      <c r="AT17" s="16">
        <f>IFERROR(VLOOKUP(LEFT(A17,3),'[1]200000489'!A:D,4,0),0)</f>
        <v>0</v>
      </c>
      <c r="AU17" s="16">
        <v>200004482</v>
      </c>
      <c r="AV17" s="16">
        <f>IFERROR(VLOOKUP(LEFT(A17,3),'[1]200004482'!A:D,3,0),0)</f>
        <v>0</v>
      </c>
      <c r="AW17" s="16">
        <f>IFERROR(VLOOKUP(LEFT(A17,3),'[1]200004482'!A:D,4,0),0)</f>
        <v>0</v>
      </c>
      <c r="AX17" s="17"/>
      <c r="AY17" s="17"/>
      <c r="AZ17" s="17"/>
      <c r="BA17" s="17"/>
      <c r="BB17" s="17"/>
      <c r="BC17" s="17"/>
      <c r="BD17" s="17"/>
    </row>
    <row r="18" spans="1:56" hidden="1" x14ac:dyDescent="0.25">
      <c r="A18" s="18" t="s">
        <v>403</v>
      </c>
      <c r="B18" s="13">
        <v>200009093</v>
      </c>
      <c r="C18" s="14">
        <f>IFERROR(VLOOKUP(LEFT(A18,3),'[1]200009093'!A:D,3,0),0)</f>
        <v>17</v>
      </c>
      <c r="D18" s="15">
        <f>IFERROR(VLOOKUP(LEFT(A18,3),'[1]200009093'!A:D,4,0),0)</f>
        <v>5.59</v>
      </c>
      <c r="E18" s="13">
        <v>200008980</v>
      </c>
      <c r="F18" s="16">
        <f>IFERROR(VLOOKUP(LEFT(A18,3),'[1]200008980'!A:D,3,0),0)</f>
        <v>6</v>
      </c>
      <c r="G18" s="16">
        <f>IFERROR(VLOOKUP(LEFT(A18,3),'[1]200008980'!A:D,4,0),0)</f>
        <v>3.45</v>
      </c>
      <c r="H18" s="14">
        <v>200000216</v>
      </c>
      <c r="I18" s="14">
        <f>IFERROR(VLOOKUP(LEFT(A18,3),'[1]200000216'!A:D,3,0),0)</f>
        <v>2</v>
      </c>
      <c r="J18" s="15">
        <f>IFERROR(VLOOKUP(LEFT(A18,3),'[1]200000216'!A:D,4,0),0)</f>
        <v>1.6</v>
      </c>
      <c r="K18" s="13">
        <v>200008645</v>
      </c>
      <c r="L18" s="14">
        <f>IFERROR(VLOOKUP(LEFT(A18,3),'[1]200008645'!A:D,3,0),0)</f>
        <v>0</v>
      </c>
      <c r="M18" s="15">
        <f>IFERROR(VLOOKUP(LEFT(A18,3),'[1]200008645'!A:D,4,0),0)</f>
        <v>0</v>
      </c>
      <c r="N18" s="13">
        <v>200000149</v>
      </c>
      <c r="O18" s="16">
        <f>IFERROR(VLOOKUP(LEFT(A18,3),'[1]200000149'!A:D,3,0),0)</f>
        <v>6</v>
      </c>
      <c r="P18" s="16">
        <f>IFERROR(VLOOKUP(LEFT(A18,3),'[1]200000149'!A:D,4,0),0)</f>
        <v>0.68</v>
      </c>
      <c r="Q18" s="16">
        <v>200005224</v>
      </c>
      <c r="R18" s="16">
        <f>IFERROR(VLOOKUP(LEFT(A18,3),'[1]200005224'!A:D,3,0),0)</f>
        <v>2</v>
      </c>
      <c r="S18" s="16">
        <f>IFERROR(VLOOKUP(LEFT(A18,3),'[1]200005224'!A:D,4,0),0)</f>
        <v>5.19</v>
      </c>
      <c r="T18" s="16">
        <v>200009387</v>
      </c>
      <c r="U18" s="16">
        <f>IFERROR(VLOOKUP(LEFT(A18,3),'[1]200009387'!A:D,3,0),0)</f>
        <v>0</v>
      </c>
      <c r="V18" s="16">
        <f>IFERROR(VLOOKUP(LEFT(A18,3),'[1]200009387'!A:D,4,0),0)</f>
        <v>0</v>
      </c>
      <c r="W18" s="16">
        <v>200000329</v>
      </c>
      <c r="X18" s="16">
        <f>IFERROR(VLOOKUP(LEFT(A18,3),'[1]200000329'!A:D,3,0),0)</f>
        <v>25</v>
      </c>
      <c r="Y18" s="16">
        <f>IFERROR(VLOOKUP(LEFT(A18,3),'[1]200000329'!A:D,4,0),0)</f>
        <v>3.43</v>
      </c>
      <c r="Z18" s="16">
        <v>200002569</v>
      </c>
      <c r="AA18" s="16">
        <f>IFERROR(VLOOKUP(LEFT(A18,3),'[1]200002569'!A:D,3,0),0)</f>
        <v>14</v>
      </c>
      <c r="AB18" s="16">
        <f>IFERROR(VLOOKUP(LEFT(A18,3),'[1]200002569'!A:D,4,0),0)</f>
        <v>7.92</v>
      </c>
      <c r="AC18" s="16">
        <v>200000321</v>
      </c>
      <c r="AD18" s="16">
        <f>IFERROR(VLOOKUP(LEFT(A18,3),'[1]200000321'!A:D,3,0),0)</f>
        <v>0</v>
      </c>
      <c r="AE18" s="16">
        <f>IFERROR(VLOOKUP(LEFT(A18,3),'[1]200000321'!A:D,4,0),0)</f>
        <v>0</v>
      </c>
      <c r="AF18" s="16">
        <v>200000521</v>
      </c>
      <c r="AG18" s="16">
        <f>IFERROR(VLOOKUP(LEFT(A18,3),'[1]200000521'!A:D,3,0),0)</f>
        <v>14</v>
      </c>
      <c r="AH18" s="16">
        <f>IFERROR(VLOOKUP(LEFT(A18,3),'[1]200000521'!A:D,4,0),0)</f>
        <v>2.99</v>
      </c>
      <c r="AI18" s="16">
        <v>200000739</v>
      </c>
      <c r="AJ18" s="16">
        <f>IFERROR(VLOOKUP(LEFT(A18,3),'[1]200000739'!A:D,3,0),0)</f>
        <v>0</v>
      </c>
      <c r="AK18" s="16">
        <f>IFERROR(VLOOKUP(LEFT(A18,3),'[1]200000739'!A:D,4,0),0)</f>
        <v>0</v>
      </c>
      <c r="AL18" s="16">
        <v>200000738</v>
      </c>
      <c r="AM18" s="16">
        <f>IFERROR(VLOOKUP(LEFT(A18,3),'[1]200000738'!A:D,3,0),0)</f>
        <v>2</v>
      </c>
      <c r="AN18" s="16">
        <f>IFERROR(VLOOKUP(LEFT(A18,3),'[1]200000738'!A:D,4,0),0)</f>
        <v>9.19</v>
      </c>
      <c r="AO18" s="16">
        <v>200000487</v>
      </c>
      <c r="AP18" s="16">
        <f>IFERROR(VLOOKUP(LEFT(A18,3),'[1]200000487'!A:D,3,0),0)</f>
        <v>0</v>
      </c>
      <c r="AQ18" s="16">
        <f>IFERROR(VLOOKUP(LEFT(A18,3),'[1]200000487'!A:D,4,0),0)</f>
        <v>0</v>
      </c>
      <c r="AR18" s="16">
        <v>200000489</v>
      </c>
      <c r="AS18" s="16">
        <f>IFERROR(VLOOKUP(LEFT(A18,3),'[1]200000489'!A:D,3,0),0)</f>
        <v>0</v>
      </c>
      <c r="AT18" s="16">
        <f>IFERROR(VLOOKUP(LEFT(A18,3),'[1]200000489'!A:D,4,0),0)</f>
        <v>0</v>
      </c>
      <c r="AU18" s="16">
        <v>200004482</v>
      </c>
      <c r="AV18" s="16">
        <f>IFERROR(VLOOKUP(LEFT(A18,3),'[1]200004482'!A:D,3,0),0)</f>
        <v>0</v>
      </c>
      <c r="AW18" s="16">
        <f>IFERROR(VLOOKUP(LEFT(A18,3),'[1]200004482'!A:D,4,0),0)</f>
        <v>0</v>
      </c>
      <c r="AX18" s="17"/>
      <c r="AY18" s="17"/>
      <c r="AZ18" s="17"/>
      <c r="BA18" s="17"/>
      <c r="BB18" s="17"/>
      <c r="BC18" s="17"/>
      <c r="BD18" s="17"/>
    </row>
    <row r="19" spans="1:56" hidden="1" x14ac:dyDescent="0.25">
      <c r="A19" s="18" t="s">
        <v>404</v>
      </c>
      <c r="B19" s="13">
        <v>200009093</v>
      </c>
      <c r="C19" s="14">
        <f>IFERROR(VLOOKUP(LEFT(A19,3),'[1]200009093'!A:D,3,0),0)</f>
        <v>0</v>
      </c>
      <c r="D19" s="15">
        <f>IFERROR(VLOOKUP(LEFT(A19,3),'[1]200009093'!A:D,4,0),0)</f>
        <v>0</v>
      </c>
      <c r="E19" s="13">
        <v>200008980</v>
      </c>
      <c r="F19" s="16">
        <f>IFERROR(VLOOKUP(LEFT(A19,3),'[1]200008980'!A:D,3,0),0)</f>
        <v>2</v>
      </c>
      <c r="G19" s="16">
        <f>IFERROR(VLOOKUP(LEFT(A19,3),'[1]200008980'!A:D,4,0),0)</f>
        <v>3.45</v>
      </c>
      <c r="H19" s="14">
        <v>200000216</v>
      </c>
      <c r="I19" s="14">
        <f>IFERROR(VLOOKUP(LEFT(A19,3),'[1]200000216'!A:D,3,0),0)</f>
        <v>3</v>
      </c>
      <c r="J19" s="15">
        <f>IFERROR(VLOOKUP(LEFT(A19,3),'[1]200000216'!A:D,4,0),0)</f>
        <v>1.6</v>
      </c>
      <c r="K19" s="13">
        <v>200008645</v>
      </c>
      <c r="L19" s="14">
        <f>IFERROR(VLOOKUP(LEFT(A19,3),'[1]200008645'!A:D,3,0),0)</f>
        <v>0</v>
      </c>
      <c r="M19" s="15">
        <f>IFERROR(VLOOKUP(LEFT(A19,3),'[1]200008645'!A:D,4,0),0)</f>
        <v>0</v>
      </c>
      <c r="N19" s="13">
        <v>200000149</v>
      </c>
      <c r="O19" s="16">
        <f>IFERROR(VLOOKUP(LEFT(A19,3),'[1]200000149'!A:D,3,0),0)</f>
        <v>4</v>
      </c>
      <c r="P19" s="16">
        <f>IFERROR(VLOOKUP(LEFT(A19,3),'[1]200000149'!A:D,4,0),0)</f>
        <v>0.68</v>
      </c>
      <c r="Q19" s="16">
        <v>200005224</v>
      </c>
      <c r="R19" s="16">
        <f>IFERROR(VLOOKUP(LEFT(A19,3),'[1]200005224'!A:D,3,0),0)</f>
        <v>2</v>
      </c>
      <c r="S19" s="16">
        <f>IFERROR(VLOOKUP(LEFT(A19,3),'[1]200005224'!A:D,4,0),0)</f>
        <v>5.19</v>
      </c>
      <c r="T19" s="16">
        <v>200009387</v>
      </c>
      <c r="U19" s="16">
        <f>IFERROR(VLOOKUP(LEFT(A19,3),'[1]200009387'!A:D,3,0),0)</f>
        <v>0</v>
      </c>
      <c r="V19" s="16">
        <f>IFERROR(VLOOKUP(LEFT(A19,3),'[1]200009387'!A:D,4,0),0)</f>
        <v>0</v>
      </c>
      <c r="W19" s="16">
        <v>200000329</v>
      </c>
      <c r="X19" s="16">
        <f>IFERROR(VLOOKUP(LEFT(A19,3),'[1]200000329'!A:D,3,0),0)</f>
        <v>4</v>
      </c>
      <c r="Y19" s="16">
        <f>IFERROR(VLOOKUP(LEFT(A19,3),'[1]200000329'!A:D,4,0),0)</f>
        <v>3.43</v>
      </c>
      <c r="Z19" s="16">
        <v>200002569</v>
      </c>
      <c r="AA19" s="16">
        <f>IFERROR(VLOOKUP(LEFT(A19,3),'[1]200002569'!A:D,3,0),0)</f>
        <v>0</v>
      </c>
      <c r="AB19" s="16">
        <f>IFERROR(VLOOKUP(LEFT(A19,3),'[1]200002569'!A:D,4,0),0)</f>
        <v>0</v>
      </c>
      <c r="AC19" s="16">
        <v>200000321</v>
      </c>
      <c r="AD19" s="16">
        <f>IFERROR(VLOOKUP(LEFT(A19,3),'[1]200000321'!A:D,3,0),0)</f>
        <v>1</v>
      </c>
      <c r="AE19" s="16">
        <f>IFERROR(VLOOKUP(LEFT(A19,3),'[1]200000321'!A:D,4,0),0)</f>
        <v>12.95</v>
      </c>
      <c r="AF19" s="16">
        <v>200000521</v>
      </c>
      <c r="AG19" s="16">
        <f>IFERROR(VLOOKUP(LEFT(A19,3),'[1]200000521'!A:D,3,0),0)</f>
        <v>0</v>
      </c>
      <c r="AH19" s="16">
        <f>IFERROR(VLOOKUP(LEFT(A19,3),'[1]200000521'!A:D,4,0),0)</f>
        <v>0</v>
      </c>
      <c r="AI19" s="16">
        <v>200000739</v>
      </c>
      <c r="AJ19" s="16">
        <f>IFERROR(VLOOKUP(LEFT(A19,3),'[1]200000739'!A:D,3,0),0)</f>
        <v>0</v>
      </c>
      <c r="AK19" s="16">
        <f>IFERROR(VLOOKUP(LEFT(A19,3),'[1]200000739'!A:D,4,0),0)</f>
        <v>0</v>
      </c>
      <c r="AL19" s="16">
        <v>200000738</v>
      </c>
      <c r="AM19" s="16">
        <f>IFERROR(VLOOKUP(LEFT(A19,3),'[1]200000738'!A:D,3,0),0)</f>
        <v>0</v>
      </c>
      <c r="AN19" s="16">
        <f>IFERROR(VLOOKUP(LEFT(A19,3),'[1]200000738'!A:D,4,0),0)</f>
        <v>0</v>
      </c>
      <c r="AO19" s="16">
        <v>200000487</v>
      </c>
      <c r="AP19" s="16">
        <f>IFERROR(VLOOKUP(LEFT(A19,3),'[1]200000487'!A:D,3,0),0)</f>
        <v>2</v>
      </c>
      <c r="AQ19" s="16">
        <f>IFERROR(VLOOKUP(LEFT(A19,3),'[1]200000487'!A:D,4,0),0)</f>
        <v>15.26</v>
      </c>
      <c r="AR19" s="16">
        <v>200000489</v>
      </c>
      <c r="AS19" s="16">
        <f>IFERROR(VLOOKUP(LEFT(A19,3),'[1]200000489'!A:D,3,0),0)</f>
        <v>1</v>
      </c>
      <c r="AT19" s="16">
        <f>IFERROR(VLOOKUP(LEFT(A19,3),'[1]200000489'!A:D,4,0),0)</f>
        <v>5.8</v>
      </c>
      <c r="AU19" s="16">
        <v>200004482</v>
      </c>
      <c r="AV19" s="16">
        <f>IFERROR(VLOOKUP(LEFT(A19,3),'[1]200004482'!A:D,3,0),0)</f>
        <v>0</v>
      </c>
      <c r="AW19" s="16">
        <f>IFERROR(VLOOKUP(LEFT(A19,3),'[1]200004482'!A:D,4,0),0)</f>
        <v>0</v>
      </c>
      <c r="AX19" s="17"/>
      <c r="AY19" s="17"/>
      <c r="AZ19" s="17"/>
      <c r="BA19" s="17"/>
      <c r="BB19" s="17"/>
      <c r="BC19" s="17"/>
      <c r="BD19" s="17"/>
    </row>
    <row r="20" spans="1:56" hidden="1" x14ac:dyDescent="0.25">
      <c r="A20" s="18" t="s">
        <v>405</v>
      </c>
      <c r="B20" s="13">
        <v>200009093</v>
      </c>
      <c r="C20" s="14">
        <f>IFERROR(VLOOKUP(LEFT(A20,3),'[1]200009093'!A:D,3,0),0)</f>
        <v>4</v>
      </c>
      <c r="D20" s="15">
        <f>IFERROR(VLOOKUP(LEFT(A20,3),'[1]200009093'!A:D,4,0),0)</f>
        <v>5.59</v>
      </c>
      <c r="E20" s="13">
        <v>200008980</v>
      </c>
      <c r="F20" s="16">
        <f>IFERROR(VLOOKUP(LEFT(A20,3),'[1]200008980'!A:D,3,0),0)</f>
        <v>4</v>
      </c>
      <c r="G20" s="16">
        <f>IFERROR(VLOOKUP(LEFT(A20,3),'[1]200008980'!A:D,4,0),0)</f>
        <v>3.45</v>
      </c>
      <c r="H20" s="14">
        <v>200000216</v>
      </c>
      <c r="I20" s="14">
        <f>IFERROR(VLOOKUP(LEFT(A20,3),'[1]200000216'!A:D,3,0),0)</f>
        <v>7</v>
      </c>
      <c r="J20" s="15">
        <f>IFERROR(VLOOKUP(LEFT(A20,3),'[1]200000216'!A:D,4,0),0)</f>
        <v>1.6</v>
      </c>
      <c r="K20" s="13">
        <v>200008645</v>
      </c>
      <c r="L20" s="14">
        <f>IFERROR(VLOOKUP(LEFT(A20,3),'[1]200008645'!A:D,3,0),0)</f>
        <v>0</v>
      </c>
      <c r="M20" s="15">
        <f>IFERROR(VLOOKUP(LEFT(A20,3),'[1]200008645'!A:D,4,0),0)</f>
        <v>0</v>
      </c>
      <c r="N20" s="13">
        <v>200000149</v>
      </c>
      <c r="O20" s="16">
        <f>IFERROR(VLOOKUP(LEFT(A20,3),'[1]200000149'!A:D,3,0),0)</f>
        <v>7</v>
      </c>
      <c r="P20" s="16">
        <f>IFERROR(VLOOKUP(LEFT(A20,3),'[1]200000149'!A:D,4,0),0)</f>
        <v>0.68</v>
      </c>
      <c r="Q20" s="16">
        <v>200005224</v>
      </c>
      <c r="R20" s="16">
        <f>IFERROR(VLOOKUP(LEFT(A20,3),'[1]200005224'!A:D,3,0),0)</f>
        <v>2</v>
      </c>
      <c r="S20" s="16">
        <f>IFERROR(VLOOKUP(LEFT(A20,3),'[1]200005224'!A:D,4,0),0)</f>
        <v>5.19</v>
      </c>
      <c r="T20" s="16">
        <v>200009387</v>
      </c>
      <c r="U20" s="16">
        <f>IFERROR(VLOOKUP(LEFT(A20,3),'[1]200009387'!A:D,3,0),0)</f>
        <v>4</v>
      </c>
      <c r="V20" s="16">
        <f>IFERROR(VLOOKUP(LEFT(A20,3),'[1]200009387'!A:D,4,0),0)</f>
        <v>8.2100000000000009</v>
      </c>
      <c r="W20" s="16">
        <v>200000329</v>
      </c>
      <c r="X20" s="16">
        <f>IFERROR(VLOOKUP(LEFT(A20,3),'[1]200000329'!A:D,3,0),0)</f>
        <v>0</v>
      </c>
      <c r="Y20" s="16">
        <f>IFERROR(VLOOKUP(LEFT(A20,3),'[1]200000329'!A:D,4,0),0)</f>
        <v>0</v>
      </c>
      <c r="Z20" s="16">
        <v>200002569</v>
      </c>
      <c r="AA20" s="16">
        <f>IFERROR(VLOOKUP(LEFT(A20,3),'[1]200002569'!A:D,3,0),0)</f>
        <v>0</v>
      </c>
      <c r="AB20" s="16">
        <f>IFERROR(VLOOKUP(LEFT(A20,3),'[1]200002569'!A:D,4,0),0)</f>
        <v>0</v>
      </c>
      <c r="AC20" s="16">
        <v>200000321</v>
      </c>
      <c r="AD20" s="16">
        <f>IFERROR(VLOOKUP(LEFT(A20,3),'[1]200000321'!A:D,3,0),0)</f>
        <v>1</v>
      </c>
      <c r="AE20" s="16">
        <f>IFERROR(VLOOKUP(LEFT(A20,3),'[1]200000321'!A:D,4,0),0)</f>
        <v>12.95</v>
      </c>
      <c r="AF20" s="16">
        <v>200000521</v>
      </c>
      <c r="AG20" s="16">
        <f>IFERROR(VLOOKUP(LEFT(A20,3),'[1]200000521'!A:D,3,0),0)</f>
        <v>0</v>
      </c>
      <c r="AH20" s="16">
        <f>IFERROR(VLOOKUP(LEFT(A20,3),'[1]200000521'!A:D,4,0),0)</f>
        <v>2.99</v>
      </c>
      <c r="AI20" s="16">
        <v>200000739</v>
      </c>
      <c r="AJ20" s="16">
        <f>IFERROR(VLOOKUP(LEFT(A20,3),'[1]200000739'!A:D,3,0),0)</f>
        <v>0</v>
      </c>
      <c r="AK20" s="16">
        <f>IFERROR(VLOOKUP(LEFT(A20,3),'[1]200000739'!A:D,4,0),0)</f>
        <v>0</v>
      </c>
      <c r="AL20" s="16">
        <v>200000738</v>
      </c>
      <c r="AM20" s="16">
        <f>IFERROR(VLOOKUP(LEFT(A20,3),'[1]200000738'!A:D,3,0),0)</f>
        <v>3</v>
      </c>
      <c r="AN20" s="16">
        <f>IFERROR(VLOOKUP(LEFT(A20,3),'[1]200000738'!A:D,4,0),0)</f>
        <v>9.19</v>
      </c>
      <c r="AO20" s="16">
        <v>200000487</v>
      </c>
      <c r="AP20" s="16">
        <f>IFERROR(VLOOKUP(LEFT(A20,3),'[1]200000487'!A:D,3,0),0)</f>
        <v>0</v>
      </c>
      <c r="AQ20" s="16">
        <f>IFERROR(VLOOKUP(LEFT(A20,3),'[1]200000487'!A:D,4,0),0)</f>
        <v>0</v>
      </c>
      <c r="AR20" s="16">
        <v>200000489</v>
      </c>
      <c r="AS20" s="16">
        <f>IFERROR(VLOOKUP(LEFT(A20,3),'[1]200000489'!A:D,3,0),0)</f>
        <v>0</v>
      </c>
      <c r="AT20" s="16">
        <f>IFERROR(VLOOKUP(LEFT(A20,3),'[1]200000489'!A:D,4,0),0)</f>
        <v>0</v>
      </c>
      <c r="AU20" s="16">
        <v>200004482</v>
      </c>
      <c r="AV20" s="16">
        <f>IFERROR(VLOOKUP(LEFT(A20,3),'[1]200004482'!A:D,3,0),0)</f>
        <v>2</v>
      </c>
      <c r="AW20" s="16">
        <f>IFERROR(VLOOKUP(LEFT(A20,3),'[1]200004482'!A:D,4,0),0)</f>
        <v>5.69</v>
      </c>
      <c r="AX20" s="17"/>
      <c r="AY20" s="17"/>
      <c r="AZ20" s="17"/>
      <c r="BA20" s="17"/>
      <c r="BB20" s="17"/>
      <c r="BC20" s="17"/>
      <c r="BD20" s="17"/>
    </row>
    <row r="21" spans="1:56" hidden="1" x14ac:dyDescent="0.25">
      <c r="A21" s="18" t="s">
        <v>406</v>
      </c>
      <c r="B21" s="13">
        <v>200009093</v>
      </c>
      <c r="C21" s="14">
        <f>IFERROR(VLOOKUP(LEFT(A21,3),'[1]200009093'!A:D,3,0),0)</f>
        <v>6</v>
      </c>
      <c r="D21" s="15">
        <f>IFERROR(VLOOKUP(LEFT(A21,3),'[1]200009093'!A:D,4,0),0)</f>
        <v>5.59</v>
      </c>
      <c r="E21" s="13">
        <v>200008980</v>
      </c>
      <c r="F21" s="16">
        <f>IFERROR(VLOOKUP(LEFT(A21,3),'[1]200008980'!A:D,3,0),0)</f>
        <v>4</v>
      </c>
      <c r="G21" s="16">
        <f>IFERROR(VLOOKUP(LEFT(A21,3),'[1]200008980'!A:D,4,0),0)</f>
        <v>3.45</v>
      </c>
      <c r="H21" s="14">
        <v>200000216</v>
      </c>
      <c r="I21" s="14">
        <f>IFERROR(VLOOKUP(LEFT(A21,3),'[1]200000216'!A:D,3,0),0)</f>
        <v>6</v>
      </c>
      <c r="J21" s="15">
        <f>IFERROR(VLOOKUP(LEFT(A21,3),'[1]200000216'!A:D,4,0),0)</f>
        <v>1.6</v>
      </c>
      <c r="K21" s="13">
        <v>200008645</v>
      </c>
      <c r="L21" s="14">
        <f>IFERROR(VLOOKUP(LEFT(A21,3),'[1]200008645'!A:D,3,0),0)</f>
        <v>2</v>
      </c>
      <c r="M21" s="15">
        <f>IFERROR(VLOOKUP(LEFT(A21,3),'[1]200008645'!A:D,4,0),0)</f>
        <v>15.7</v>
      </c>
      <c r="N21" s="13">
        <v>200000149</v>
      </c>
      <c r="O21" s="16">
        <f>IFERROR(VLOOKUP(LEFT(A21,3),'[1]200000149'!A:D,3,0),0)</f>
        <v>0</v>
      </c>
      <c r="P21" s="16">
        <f>IFERROR(VLOOKUP(LEFT(A21,3),'[1]200000149'!A:D,4,0),0)</f>
        <v>0</v>
      </c>
      <c r="Q21" s="16">
        <v>200005224</v>
      </c>
      <c r="R21" s="16">
        <f>IFERROR(VLOOKUP(LEFT(A21,3),'[1]200005224'!A:D,3,0),0)</f>
        <v>12</v>
      </c>
      <c r="S21" s="16">
        <f>IFERROR(VLOOKUP(LEFT(A21,3),'[1]200005224'!A:D,4,0),0)</f>
        <v>5.19</v>
      </c>
      <c r="T21" s="16">
        <v>200009387</v>
      </c>
      <c r="U21" s="16">
        <f>IFERROR(VLOOKUP(LEFT(A21,3),'[1]200009387'!A:D,3,0),0)</f>
        <v>4</v>
      </c>
      <c r="V21" s="16">
        <f>IFERROR(VLOOKUP(LEFT(A21,3),'[1]200009387'!A:D,4,0),0)</f>
        <v>8.2100000000000009</v>
      </c>
      <c r="W21" s="16">
        <v>200000329</v>
      </c>
      <c r="X21" s="16">
        <f>IFERROR(VLOOKUP(LEFT(A21,3),'[1]200000329'!A:D,3,0),0)</f>
        <v>6</v>
      </c>
      <c r="Y21" s="16">
        <f>IFERROR(VLOOKUP(LEFT(A21,3),'[1]200000329'!A:D,4,0),0)</f>
        <v>3.43</v>
      </c>
      <c r="Z21" s="16">
        <v>200002569</v>
      </c>
      <c r="AA21" s="16">
        <f>IFERROR(VLOOKUP(LEFT(A21,3),'[1]200002569'!A:D,3,0),0)</f>
        <v>2</v>
      </c>
      <c r="AB21" s="16">
        <f>IFERROR(VLOOKUP(LEFT(A21,3),'[1]200002569'!A:D,4,0),0)</f>
        <v>7.92</v>
      </c>
      <c r="AC21" s="16">
        <v>200000321</v>
      </c>
      <c r="AD21" s="16">
        <f>IFERROR(VLOOKUP(LEFT(A21,3),'[1]200000321'!A:D,3,0),0)</f>
        <v>2</v>
      </c>
      <c r="AE21" s="16">
        <f>IFERROR(VLOOKUP(LEFT(A21,3),'[1]200000321'!A:D,4,0),0)</f>
        <v>12.95</v>
      </c>
      <c r="AF21" s="16">
        <v>200000521</v>
      </c>
      <c r="AG21" s="16">
        <f>IFERROR(VLOOKUP(LEFT(A21,3),'[1]200000521'!A:D,3,0),0)</f>
        <v>14</v>
      </c>
      <c r="AH21" s="16">
        <f>IFERROR(VLOOKUP(LEFT(A21,3),'[1]200000521'!A:D,4,0),0)</f>
        <v>2.99</v>
      </c>
      <c r="AI21" s="16">
        <v>200000739</v>
      </c>
      <c r="AJ21" s="16">
        <f>IFERROR(VLOOKUP(LEFT(A21,3),'[1]200000739'!A:D,3,0),0)</f>
        <v>6</v>
      </c>
      <c r="AK21" s="16">
        <f>IFERROR(VLOOKUP(LEFT(A21,3),'[1]200000739'!A:D,4,0),0)</f>
        <v>27.47</v>
      </c>
      <c r="AL21" s="16">
        <v>200000738</v>
      </c>
      <c r="AM21" s="16">
        <f>IFERROR(VLOOKUP(LEFT(A21,3),'[1]200000738'!A:D,3,0),0)</f>
        <v>2</v>
      </c>
      <c r="AN21" s="16">
        <f>IFERROR(VLOOKUP(LEFT(A21,3),'[1]200000738'!A:D,4,0),0)</f>
        <v>9.19</v>
      </c>
      <c r="AO21" s="16">
        <v>200000487</v>
      </c>
      <c r="AP21" s="16">
        <f>IFERROR(VLOOKUP(LEFT(A21,3),'[1]200000487'!A:D,3,0),0)</f>
        <v>6</v>
      </c>
      <c r="AQ21" s="16">
        <f>IFERROR(VLOOKUP(LEFT(A21,3),'[1]200000487'!A:D,4,0),0)</f>
        <v>15.26</v>
      </c>
      <c r="AR21" s="16">
        <v>200000489</v>
      </c>
      <c r="AS21" s="16">
        <f>IFERROR(VLOOKUP(LEFT(A21,3),'[1]200000489'!A:D,3,0),0)</f>
        <v>2</v>
      </c>
      <c r="AT21" s="16">
        <f>IFERROR(VLOOKUP(LEFT(A21,3),'[1]200000489'!A:D,4,0),0)</f>
        <v>5.8</v>
      </c>
      <c r="AU21" s="16">
        <v>200004482</v>
      </c>
      <c r="AV21" s="16">
        <f>IFERROR(VLOOKUP(LEFT(A21,3),'[1]200004482'!A:D,3,0),0)</f>
        <v>2</v>
      </c>
      <c r="AW21" s="16">
        <f>IFERROR(VLOOKUP(LEFT(A21,3),'[1]200004482'!A:D,4,0),0)</f>
        <v>5.69</v>
      </c>
      <c r="AX21" s="17"/>
      <c r="AY21" s="17"/>
      <c r="AZ21" s="17"/>
      <c r="BA21" s="17"/>
      <c r="BB21" s="17"/>
      <c r="BC21" s="17"/>
      <c r="BD21" s="17"/>
    </row>
    <row r="22" spans="1:56" hidden="1" x14ac:dyDescent="0.25">
      <c r="A22" s="18" t="s">
        <v>407</v>
      </c>
      <c r="B22" s="13">
        <v>200009093</v>
      </c>
      <c r="C22" s="14">
        <f>IFERROR(VLOOKUP(LEFT(A22,3),'[1]200009093'!A:D,3,0),0)</f>
        <v>11</v>
      </c>
      <c r="D22" s="15">
        <f>IFERROR(VLOOKUP(LEFT(A22,3),'[1]200009093'!A:D,4,0),0)</f>
        <v>5.59</v>
      </c>
      <c r="E22" s="13">
        <v>200008980</v>
      </c>
      <c r="F22" s="16">
        <f>IFERROR(VLOOKUP(LEFT(A22,3),'[1]200008980'!A:D,3,0),0)</f>
        <v>5</v>
      </c>
      <c r="G22" s="16">
        <f>IFERROR(VLOOKUP(LEFT(A22,3),'[1]200008980'!A:D,4,0),0)</f>
        <v>3.45</v>
      </c>
      <c r="H22" s="14">
        <v>200000216</v>
      </c>
      <c r="I22" s="14">
        <f>IFERROR(VLOOKUP(LEFT(A22,3),'[1]200000216'!A:D,3,0),0)</f>
        <v>5</v>
      </c>
      <c r="J22" s="15">
        <f>IFERROR(VLOOKUP(LEFT(A22,3),'[1]200000216'!A:D,4,0),0)</f>
        <v>1.6</v>
      </c>
      <c r="K22" s="13">
        <v>200008645</v>
      </c>
      <c r="L22" s="14">
        <f>IFERROR(VLOOKUP(LEFT(A22,3),'[1]200008645'!A:D,3,0),0)</f>
        <v>2</v>
      </c>
      <c r="M22" s="15">
        <f>IFERROR(VLOOKUP(LEFT(A22,3),'[1]200008645'!A:D,4,0),0)</f>
        <v>15.7</v>
      </c>
      <c r="N22" s="13">
        <v>200000149</v>
      </c>
      <c r="O22" s="16">
        <f>IFERROR(VLOOKUP(LEFT(A22,3),'[1]200000149'!A:D,3,0),0)</f>
        <v>8</v>
      </c>
      <c r="P22" s="16">
        <f>IFERROR(VLOOKUP(LEFT(A22,3),'[1]200000149'!A:D,4,0),0)</f>
        <v>0.68</v>
      </c>
      <c r="Q22" s="16">
        <v>200005224</v>
      </c>
      <c r="R22" s="16">
        <f>IFERROR(VLOOKUP(LEFT(A22,3),'[1]200005224'!A:D,3,0),0)</f>
        <v>4</v>
      </c>
      <c r="S22" s="16">
        <f>IFERROR(VLOOKUP(LEFT(A22,3),'[1]200005224'!A:D,4,0),0)</f>
        <v>5.19</v>
      </c>
      <c r="T22" s="16">
        <v>200009387</v>
      </c>
      <c r="U22" s="16">
        <f>IFERROR(VLOOKUP(LEFT(A22,3),'[1]200009387'!A:D,3,0),0)</f>
        <v>0</v>
      </c>
      <c r="V22" s="16">
        <f>IFERROR(VLOOKUP(LEFT(A22,3),'[1]200009387'!A:D,4,0),0)</f>
        <v>0</v>
      </c>
      <c r="W22" s="16">
        <v>200000329</v>
      </c>
      <c r="X22" s="16">
        <f>IFERROR(VLOOKUP(LEFT(A22,3),'[1]200000329'!A:D,3,0),0)</f>
        <v>20</v>
      </c>
      <c r="Y22" s="16">
        <f>IFERROR(VLOOKUP(LEFT(A22,3),'[1]200000329'!A:D,4,0),0)</f>
        <v>3.43</v>
      </c>
      <c r="Z22" s="16">
        <v>200002569</v>
      </c>
      <c r="AA22" s="16">
        <f>IFERROR(VLOOKUP(LEFT(A22,3),'[1]200002569'!A:D,3,0),0)</f>
        <v>2</v>
      </c>
      <c r="AB22" s="16">
        <f>IFERROR(VLOOKUP(LEFT(A22,3),'[1]200002569'!A:D,4,0),0)</f>
        <v>7.92</v>
      </c>
      <c r="AC22" s="16">
        <v>200000321</v>
      </c>
      <c r="AD22" s="16">
        <f>IFERROR(VLOOKUP(LEFT(A22,3),'[1]200000321'!A:D,3,0),0)</f>
        <v>1</v>
      </c>
      <c r="AE22" s="16">
        <f>IFERROR(VLOOKUP(LEFT(A22,3),'[1]200000321'!A:D,4,0),0)</f>
        <v>12.95</v>
      </c>
      <c r="AF22" s="16">
        <v>200000521</v>
      </c>
      <c r="AG22" s="16">
        <f>IFERROR(VLOOKUP(LEFT(A22,3),'[1]200000521'!A:D,3,0),0)</f>
        <v>20</v>
      </c>
      <c r="AH22" s="16">
        <f>IFERROR(VLOOKUP(LEFT(A22,3),'[1]200000521'!A:D,4,0),0)</f>
        <v>2.99</v>
      </c>
      <c r="AI22" s="16">
        <v>200000739</v>
      </c>
      <c r="AJ22" s="16">
        <f>IFERROR(VLOOKUP(LEFT(A22,3),'[1]200000739'!A:D,3,0),0)</f>
        <v>2</v>
      </c>
      <c r="AK22" s="16">
        <f>IFERROR(VLOOKUP(LEFT(A22,3),'[1]200000739'!A:D,4,0),0)</f>
        <v>27.47</v>
      </c>
      <c r="AL22" s="16">
        <v>200000738</v>
      </c>
      <c r="AM22" s="16">
        <f>IFERROR(VLOOKUP(LEFT(A22,3),'[1]200000738'!A:D,3,0),0)</f>
        <v>0</v>
      </c>
      <c r="AN22" s="16">
        <f>IFERROR(VLOOKUP(LEFT(A22,3),'[1]200000738'!A:D,4,0),0)</f>
        <v>0</v>
      </c>
      <c r="AO22" s="16">
        <v>200000487</v>
      </c>
      <c r="AP22" s="16">
        <f>IFERROR(VLOOKUP(LEFT(A22,3),'[1]200000487'!A:D,3,0),0)</f>
        <v>7</v>
      </c>
      <c r="AQ22" s="16">
        <f>IFERROR(VLOOKUP(LEFT(A22,3),'[1]200000487'!A:D,4,0),0)</f>
        <v>15.26</v>
      </c>
      <c r="AR22" s="16">
        <v>200000489</v>
      </c>
      <c r="AS22" s="16">
        <f>IFERROR(VLOOKUP(LEFT(A22,3),'[1]200000489'!A:D,3,0),0)</f>
        <v>0</v>
      </c>
      <c r="AT22" s="16">
        <f>IFERROR(VLOOKUP(LEFT(A22,3),'[1]200000489'!A:D,4,0),0)</f>
        <v>0</v>
      </c>
      <c r="AU22" s="16">
        <v>200004482</v>
      </c>
      <c r="AV22" s="16">
        <f>IFERROR(VLOOKUP(LEFT(A22,3),'[1]200004482'!A:D,3,0),0)</f>
        <v>0</v>
      </c>
      <c r="AW22" s="16">
        <f>IFERROR(VLOOKUP(LEFT(A22,3),'[1]200004482'!A:D,4,0),0)</f>
        <v>0</v>
      </c>
      <c r="AX22" s="17"/>
      <c r="AY22" s="17"/>
      <c r="AZ22" s="17"/>
      <c r="BA22" s="17"/>
      <c r="BB22" s="17"/>
      <c r="BC22" s="17"/>
      <c r="BD22" s="17"/>
    </row>
    <row r="23" spans="1:56" hidden="1" x14ac:dyDescent="0.25">
      <c r="A23" s="18" t="s">
        <v>408</v>
      </c>
      <c r="B23" s="13">
        <v>200009093</v>
      </c>
      <c r="C23" s="14">
        <f>IFERROR(VLOOKUP(LEFT(A23,3),'[1]200009093'!A:D,3,0),0)</f>
        <v>0</v>
      </c>
      <c r="D23" s="15">
        <f>IFERROR(VLOOKUP(LEFT(A23,3),'[1]200009093'!A:D,4,0),0)</f>
        <v>0</v>
      </c>
      <c r="E23" s="13">
        <v>200008980</v>
      </c>
      <c r="F23" s="16">
        <f>IFERROR(VLOOKUP(LEFT(A23,3),'[1]200008980'!A:D,3,0),0)</f>
        <v>0</v>
      </c>
      <c r="G23" s="16">
        <f>IFERROR(VLOOKUP(LEFT(A23,3),'[1]200008980'!A:D,4,0),0)</f>
        <v>0</v>
      </c>
      <c r="H23" s="14">
        <v>200000216</v>
      </c>
      <c r="I23" s="14">
        <f>IFERROR(VLOOKUP(LEFT(A23,3),'[1]200000216'!A:D,3,0),0)</f>
        <v>0</v>
      </c>
      <c r="J23" s="15">
        <f>IFERROR(VLOOKUP(LEFT(A23,3),'[1]200000216'!A:D,4,0),0)</f>
        <v>0</v>
      </c>
      <c r="K23" s="13">
        <v>200008645</v>
      </c>
      <c r="L23" s="14">
        <f>IFERROR(VLOOKUP(LEFT(A23,3),'[1]200008645'!A:D,3,0),0)</f>
        <v>0</v>
      </c>
      <c r="M23" s="15">
        <f>IFERROR(VLOOKUP(LEFT(A23,3),'[1]200008645'!A:D,4,0),0)</f>
        <v>0</v>
      </c>
      <c r="N23" s="13">
        <v>200000149</v>
      </c>
      <c r="O23" s="16">
        <f>IFERROR(VLOOKUP(LEFT(A23,3),'[1]200000149'!A:D,3,0),0)</f>
        <v>0</v>
      </c>
      <c r="P23" s="16">
        <f>IFERROR(VLOOKUP(LEFT(A23,3),'[1]200000149'!A:D,4,0),0)</f>
        <v>0</v>
      </c>
      <c r="Q23" s="16">
        <v>200005224</v>
      </c>
      <c r="R23" s="16">
        <f>IFERROR(VLOOKUP(LEFT(A23,3),'[1]200005224'!A:D,3,0),0)</f>
        <v>0</v>
      </c>
      <c r="S23" s="16">
        <f>IFERROR(VLOOKUP(LEFT(A23,3),'[1]200005224'!A:D,4,0),0)</f>
        <v>0</v>
      </c>
      <c r="T23" s="16">
        <v>200009387</v>
      </c>
      <c r="U23" s="16">
        <f>IFERROR(VLOOKUP(LEFT(A23,3),'[1]200009387'!A:D,3,0),0)</f>
        <v>0</v>
      </c>
      <c r="V23" s="16">
        <f>IFERROR(VLOOKUP(LEFT(A23,3),'[1]200009387'!A:D,4,0),0)</f>
        <v>0</v>
      </c>
      <c r="W23" s="16">
        <v>200000329</v>
      </c>
      <c r="X23" s="16">
        <f>IFERROR(VLOOKUP(LEFT(A23,3),'[1]200000329'!A:D,3,0),0)</f>
        <v>0</v>
      </c>
      <c r="Y23" s="16">
        <f>IFERROR(VLOOKUP(LEFT(A23,3),'[1]200000329'!A:D,4,0),0)</f>
        <v>0</v>
      </c>
      <c r="Z23" s="16">
        <v>200002569</v>
      </c>
      <c r="AA23" s="16">
        <f>IFERROR(VLOOKUP(LEFT(A23,3),'[1]200002569'!A:D,3,0),0)</f>
        <v>0</v>
      </c>
      <c r="AB23" s="16">
        <f>IFERROR(VLOOKUP(LEFT(A23,3),'[1]200002569'!A:D,4,0),0)</f>
        <v>0</v>
      </c>
      <c r="AC23" s="16">
        <v>200000321</v>
      </c>
      <c r="AD23" s="16">
        <f>IFERROR(VLOOKUP(LEFT(A23,3),'[1]200000321'!A:D,3,0),0)</f>
        <v>0</v>
      </c>
      <c r="AE23" s="16">
        <f>IFERROR(VLOOKUP(LEFT(A23,3),'[1]200000321'!A:D,4,0),0)</f>
        <v>0</v>
      </c>
      <c r="AF23" s="16">
        <v>200000521</v>
      </c>
      <c r="AG23" s="16">
        <f>IFERROR(VLOOKUP(LEFT(A23,3),'[1]200000521'!A:D,3,0),0)</f>
        <v>0</v>
      </c>
      <c r="AH23" s="16">
        <f>IFERROR(VLOOKUP(LEFT(A23,3),'[1]200000521'!A:D,4,0),0)</f>
        <v>0</v>
      </c>
      <c r="AI23" s="16">
        <v>200000739</v>
      </c>
      <c r="AJ23" s="16">
        <f>IFERROR(VLOOKUP(LEFT(A23,3),'[1]200000739'!A:D,3,0),0)</f>
        <v>0</v>
      </c>
      <c r="AK23" s="16">
        <f>IFERROR(VLOOKUP(LEFT(A23,3),'[1]200000739'!A:D,4,0),0)</f>
        <v>0</v>
      </c>
      <c r="AL23" s="16">
        <v>200000738</v>
      </c>
      <c r="AM23" s="16">
        <f>IFERROR(VLOOKUP(LEFT(A23,3),'[1]200000738'!A:D,3,0),0)</f>
        <v>0</v>
      </c>
      <c r="AN23" s="16">
        <f>IFERROR(VLOOKUP(LEFT(A23,3),'[1]200000738'!A:D,4,0),0)</f>
        <v>0</v>
      </c>
      <c r="AO23" s="16">
        <v>200000487</v>
      </c>
      <c r="AP23" s="16">
        <f>IFERROR(VLOOKUP(LEFT(A23,3),'[1]200000487'!A:D,3,0),0)</f>
        <v>0</v>
      </c>
      <c r="AQ23" s="16">
        <f>IFERROR(VLOOKUP(LEFT(A23,3),'[1]200000487'!A:D,4,0),0)</f>
        <v>0</v>
      </c>
      <c r="AR23" s="16">
        <v>200000489</v>
      </c>
      <c r="AS23" s="16">
        <f>IFERROR(VLOOKUP(LEFT(A23,3),'[1]200000489'!A:D,3,0),0)</f>
        <v>0</v>
      </c>
      <c r="AT23" s="16">
        <f>IFERROR(VLOOKUP(LEFT(A23,3),'[1]200000489'!A:D,4,0),0)</f>
        <v>0</v>
      </c>
      <c r="AU23" s="16">
        <v>200004482</v>
      </c>
      <c r="AV23" s="16">
        <f>IFERROR(VLOOKUP(LEFT(A23,3),'[1]200004482'!A:D,3,0),0)</f>
        <v>0</v>
      </c>
      <c r="AW23" s="16">
        <f>IFERROR(VLOOKUP(LEFT(A23,3),'[1]200004482'!A:D,4,0),0)</f>
        <v>0</v>
      </c>
      <c r="AX23" s="17"/>
      <c r="AY23" s="17"/>
      <c r="AZ23" s="17"/>
      <c r="BA23" s="17"/>
      <c r="BB23" s="17"/>
      <c r="BC23" s="17"/>
      <c r="BD23" s="17"/>
    </row>
    <row r="24" spans="1:56" hidden="1" x14ac:dyDescent="0.25">
      <c r="A24" s="18" t="s">
        <v>409</v>
      </c>
      <c r="B24" s="13">
        <v>200009093</v>
      </c>
      <c r="C24" s="14">
        <f>IFERROR(VLOOKUP(LEFT(A24,3),'[1]200009093'!A:D,3,0),0)</f>
        <v>0</v>
      </c>
      <c r="D24" s="15">
        <f>IFERROR(VLOOKUP(LEFT(A24,3),'[1]200009093'!A:D,4,0),0)</f>
        <v>0</v>
      </c>
      <c r="E24" s="13">
        <v>200008980</v>
      </c>
      <c r="F24" s="16">
        <f>IFERROR(VLOOKUP(LEFT(A24,3),'[1]200008980'!A:D,3,0),0)</f>
        <v>32</v>
      </c>
      <c r="G24" s="16">
        <f>IFERROR(VLOOKUP(LEFT(A24,3),'[1]200008980'!A:D,4,0),0)</f>
        <v>3.45</v>
      </c>
      <c r="H24" s="14">
        <v>200000216</v>
      </c>
      <c r="I24" s="14">
        <f>IFERROR(VLOOKUP(LEFT(A24,3),'[1]200000216'!A:D,3,0),0)</f>
        <v>61</v>
      </c>
      <c r="J24" s="15">
        <f>IFERROR(VLOOKUP(LEFT(A24,3),'[1]200000216'!A:D,4,0),0)</f>
        <v>1.6</v>
      </c>
      <c r="K24" s="13">
        <v>200008645</v>
      </c>
      <c r="L24" s="14">
        <f>IFERROR(VLOOKUP(LEFT(A24,3),'[1]200008645'!A:D,3,0),0)</f>
        <v>0</v>
      </c>
      <c r="M24" s="15">
        <f>IFERROR(VLOOKUP(LEFT(A24,3),'[1]200008645'!A:D,4,0),0)</f>
        <v>0</v>
      </c>
      <c r="N24" s="13">
        <v>200000149</v>
      </c>
      <c r="O24" s="16">
        <f>IFERROR(VLOOKUP(LEFT(A24,3),'[1]200000149'!A:D,3,0),0)</f>
        <v>42</v>
      </c>
      <c r="P24" s="16">
        <f>IFERROR(VLOOKUP(LEFT(A24,3),'[1]200000149'!A:D,4,0),0)</f>
        <v>0.68</v>
      </c>
      <c r="Q24" s="16">
        <v>200005224</v>
      </c>
      <c r="R24" s="16">
        <f>IFERROR(VLOOKUP(LEFT(A24,3),'[1]200005224'!A:D,3,0),0)</f>
        <v>18</v>
      </c>
      <c r="S24" s="16">
        <f>IFERROR(VLOOKUP(LEFT(A24,3),'[1]200005224'!A:D,4,0),0)</f>
        <v>5.19</v>
      </c>
      <c r="T24" s="16">
        <v>200009387</v>
      </c>
      <c r="U24" s="16">
        <f>IFERROR(VLOOKUP(LEFT(A24,3),'[1]200009387'!A:D,3,0),0)</f>
        <v>1</v>
      </c>
      <c r="V24" s="16">
        <f>IFERROR(VLOOKUP(LEFT(A24,3),'[1]200009387'!A:D,4,0),0)</f>
        <v>8.2100000000000009</v>
      </c>
      <c r="W24" s="16">
        <v>200000329</v>
      </c>
      <c r="X24" s="16">
        <f>IFERROR(VLOOKUP(LEFT(A24,3),'[1]200000329'!A:D,3,0),0)</f>
        <v>37</v>
      </c>
      <c r="Y24" s="16">
        <f>IFERROR(VLOOKUP(LEFT(A24,3),'[1]200000329'!A:D,4,0),0)</f>
        <v>3.43</v>
      </c>
      <c r="Z24" s="16">
        <v>200002569</v>
      </c>
      <c r="AA24" s="16">
        <f>IFERROR(VLOOKUP(LEFT(A24,3),'[1]200002569'!A:D,3,0),0)</f>
        <v>0</v>
      </c>
      <c r="AB24" s="16">
        <f>IFERROR(VLOOKUP(LEFT(A24,3),'[1]200002569'!A:D,4,0),0)</f>
        <v>0</v>
      </c>
      <c r="AC24" s="16">
        <v>200000321</v>
      </c>
      <c r="AD24" s="16">
        <f>IFERROR(VLOOKUP(LEFT(A24,3),'[1]200000321'!A:D,3,0),0)</f>
        <v>0</v>
      </c>
      <c r="AE24" s="16">
        <f>IFERROR(VLOOKUP(LEFT(A24,3),'[1]200000321'!A:D,4,0),0)</f>
        <v>0</v>
      </c>
      <c r="AF24" s="16">
        <v>200000521</v>
      </c>
      <c r="AG24" s="16">
        <f>IFERROR(VLOOKUP(LEFT(A24,3),'[1]200000521'!A:D,3,0),0)</f>
        <v>63</v>
      </c>
      <c r="AH24" s="16">
        <f>IFERROR(VLOOKUP(LEFT(A24,3),'[1]200000521'!A:D,4,0),0)</f>
        <v>2.99</v>
      </c>
      <c r="AI24" s="16">
        <v>200000739</v>
      </c>
      <c r="AJ24" s="16">
        <f>IFERROR(VLOOKUP(LEFT(A24,3),'[1]200000739'!A:D,3,0),0)</f>
        <v>6</v>
      </c>
      <c r="AK24" s="16">
        <f>IFERROR(VLOOKUP(LEFT(A24,3),'[1]200000739'!A:D,4,0),0)</f>
        <v>27.47</v>
      </c>
      <c r="AL24" s="16">
        <v>200000738</v>
      </c>
      <c r="AM24" s="16">
        <f>IFERROR(VLOOKUP(LEFT(A24,3),'[1]200000738'!A:D,3,0),0)</f>
        <v>1</v>
      </c>
      <c r="AN24" s="16">
        <f>IFERROR(VLOOKUP(LEFT(A24,3),'[1]200000738'!A:D,4,0),0)</f>
        <v>9.19</v>
      </c>
      <c r="AO24" s="16">
        <v>200000487</v>
      </c>
      <c r="AP24" s="16">
        <f>IFERROR(VLOOKUP(LEFT(A24,3),'[1]200000487'!A:D,3,0),0)</f>
        <v>4</v>
      </c>
      <c r="AQ24" s="16">
        <f>IFERROR(VLOOKUP(LEFT(A24,3),'[1]200000487'!A:D,4,0),0)</f>
        <v>15.26</v>
      </c>
      <c r="AR24" s="16">
        <v>200000489</v>
      </c>
      <c r="AS24" s="16">
        <f>IFERROR(VLOOKUP(LEFT(A24,3),'[1]200000489'!A:D,3,0),0)</f>
        <v>1</v>
      </c>
      <c r="AT24" s="16">
        <f>IFERROR(VLOOKUP(LEFT(A24,3),'[1]200000489'!A:D,4,0),0)</f>
        <v>5.8</v>
      </c>
      <c r="AU24" s="16">
        <v>200004482</v>
      </c>
      <c r="AV24" s="16">
        <f>IFERROR(VLOOKUP(LEFT(A24,3),'[1]200004482'!A:D,3,0),0)</f>
        <v>0</v>
      </c>
      <c r="AW24" s="16">
        <f>IFERROR(VLOOKUP(LEFT(A24,3),'[1]200004482'!A:D,4,0),0)</f>
        <v>0</v>
      </c>
      <c r="AX24" s="17"/>
      <c r="AY24" s="17"/>
      <c r="AZ24" s="17"/>
      <c r="BA24" s="17"/>
      <c r="BB24" s="17"/>
      <c r="BC24" s="17"/>
      <c r="BD24" s="17"/>
    </row>
    <row r="25" spans="1:56" hidden="1" x14ac:dyDescent="0.25">
      <c r="A25" s="18" t="s">
        <v>410</v>
      </c>
      <c r="B25" s="13">
        <v>200009093</v>
      </c>
      <c r="C25" s="14">
        <f>IFERROR(VLOOKUP(LEFT(A25,3),'[1]200009093'!A:D,3,0),0)</f>
        <v>0</v>
      </c>
      <c r="D25" s="15">
        <f>IFERROR(VLOOKUP(LEFT(A25,3),'[1]200009093'!A:D,4,0),0)</f>
        <v>0</v>
      </c>
      <c r="E25" s="13">
        <v>200008980</v>
      </c>
      <c r="F25" s="16">
        <f>IFERROR(VLOOKUP(LEFT(A25,3),'[1]200008980'!A:D,3,0),0)</f>
        <v>0</v>
      </c>
      <c r="G25" s="16">
        <f>IFERROR(VLOOKUP(LEFT(A25,3),'[1]200008980'!A:D,4,0),0)</f>
        <v>0</v>
      </c>
      <c r="H25" s="14">
        <v>200000216</v>
      </c>
      <c r="I25" s="14">
        <f>IFERROR(VLOOKUP(LEFT(A25,3),'[1]200000216'!A:D,3,0),0)</f>
        <v>0</v>
      </c>
      <c r="J25" s="15">
        <f>IFERROR(VLOOKUP(LEFT(A25,3),'[1]200000216'!A:D,4,0),0)</f>
        <v>0</v>
      </c>
      <c r="K25" s="13">
        <v>200008645</v>
      </c>
      <c r="L25" s="14">
        <f>IFERROR(VLOOKUP(LEFT(A25,3),'[1]200008645'!A:D,3,0),0)</f>
        <v>0</v>
      </c>
      <c r="M25" s="15">
        <f>IFERROR(VLOOKUP(LEFT(A25,3),'[1]200008645'!A:D,4,0),0)</f>
        <v>0</v>
      </c>
      <c r="N25" s="13">
        <v>200000149</v>
      </c>
      <c r="O25" s="16">
        <f>IFERROR(VLOOKUP(LEFT(A25,3),'[1]200000149'!A:D,3,0),0)</f>
        <v>0</v>
      </c>
      <c r="P25" s="16">
        <f>IFERROR(VLOOKUP(LEFT(A25,3),'[1]200000149'!A:D,4,0),0)</f>
        <v>0</v>
      </c>
      <c r="Q25" s="16">
        <v>200005224</v>
      </c>
      <c r="R25" s="16">
        <f>IFERROR(VLOOKUP(LEFT(A25,3),'[1]200005224'!A:D,3,0),0)</f>
        <v>0</v>
      </c>
      <c r="S25" s="16">
        <f>IFERROR(VLOOKUP(LEFT(A25,3),'[1]200005224'!A:D,4,0),0)</f>
        <v>0</v>
      </c>
      <c r="T25" s="16">
        <v>200009387</v>
      </c>
      <c r="U25" s="16">
        <f>IFERROR(VLOOKUP(LEFT(A25,3),'[1]200009387'!A:D,3,0),0)</f>
        <v>0</v>
      </c>
      <c r="V25" s="16">
        <f>IFERROR(VLOOKUP(LEFT(A25,3),'[1]200009387'!A:D,4,0),0)</f>
        <v>0</v>
      </c>
      <c r="W25" s="16">
        <v>200000329</v>
      </c>
      <c r="X25" s="16">
        <f>IFERROR(VLOOKUP(LEFT(A25,3),'[1]200000329'!A:D,3,0),0)</f>
        <v>0</v>
      </c>
      <c r="Y25" s="16">
        <f>IFERROR(VLOOKUP(LEFT(A25,3),'[1]200000329'!A:D,4,0),0)</f>
        <v>0</v>
      </c>
      <c r="Z25" s="16">
        <v>200002569</v>
      </c>
      <c r="AA25" s="16">
        <f>IFERROR(VLOOKUP(LEFT(A25,3),'[1]200002569'!A:D,3,0),0)</f>
        <v>0</v>
      </c>
      <c r="AB25" s="16">
        <f>IFERROR(VLOOKUP(LEFT(A25,3),'[1]200002569'!A:D,4,0),0)</f>
        <v>0</v>
      </c>
      <c r="AC25" s="16">
        <v>200000321</v>
      </c>
      <c r="AD25" s="16">
        <f>IFERROR(VLOOKUP(LEFT(A25,3),'[1]200000321'!A:D,3,0),0)</f>
        <v>0</v>
      </c>
      <c r="AE25" s="16">
        <f>IFERROR(VLOOKUP(LEFT(A25,3),'[1]200000321'!A:D,4,0),0)</f>
        <v>0</v>
      </c>
      <c r="AF25" s="16">
        <v>200000521</v>
      </c>
      <c r="AG25" s="16">
        <f>IFERROR(VLOOKUP(LEFT(A25,3),'[1]200000521'!A:D,3,0),0)</f>
        <v>0</v>
      </c>
      <c r="AH25" s="16">
        <f>IFERROR(VLOOKUP(LEFT(A25,3),'[1]200000521'!A:D,4,0),0)</f>
        <v>0</v>
      </c>
      <c r="AI25" s="16">
        <v>200000739</v>
      </c>
      <c r="AJ25" s="16">
        <f>IFERROR(VLOOKUP(LEFT(A25,3),'[1]200000739'!A:D,3,0),0)</f>
        <v>0</v>
      </c>
      <c r="AK25" s="16">
        <f>IFERROR(VLOOKUP(LEFT(A25,3),'[1]200000739'!A:D,4,0),0)</f>
        <v>0</v>
      </c>
      <c r="AL25" s="16">
        <v>200000738</v>
      </c>
      <c r="AM25" s="16">
        <f>IFERROR(VLOOKUP(LEFT(A25,3),'[1]200000738'!A:D,3,0),0)</f>
        <v>0</v>
      </c>
      <c r="AN25" s="16">
        <f>IFERROR(VLOOKUP(LEFT(A25,3),'[1]200000738'!A:D,4,0),0)</f>
        <v>0</v>
      </c>
      <c r="AO25" s="16">
        <v>200000487</v>
      </c>
      <c r="AP25" s="16">
        <f>IFERROR(VLOOKUP(LEFT(A25,3),'[1]200000487'!A:D,3,0),0)</f>
        <v>0</v>
      </c>
      <c r="AQ25" s="16">
        <f>IFERROR(VLOOKUP(LEFT(A25,3),'[1]200000487'!A:D,4,0),0)</f>
        <v>0</v>
      </c>
      <c r="AR25" s="16">
        <v>200000489</v>
      </c>
      <c r="AS25" s="16">
        <f>IFERROR(VLOOKUP(LEFT(A25,3),'[1]200000489'!A:D,3,0),0)</f>
        <v>0</v>
      </c>
      <c r="AT25" s="16">
        <f>IFERROR(VLOOKUP(LEFT(A25,3),'[1]200000489'!A:D,4,0),0)</f>
        <v>0</v>
      </c>
      <c r="AU25" s="16">
        <v>200004482</v>
      </c>
      <c r="AV25" s="16">
        <f>IFERROR(VLOOKUP(LEFT(A25,3),'[1]200004482'!A:D,3,0),0)</f>
        <v>0</v>
      </c>
      <c r="AW25" s="16">
        <f>IFERROR(VLOOKUP(LEFT(A25,3),'[1]200004482'!A:D,4,0),0)</f>
        <v>0</v>
      </c>
      <c r="AX25" s="17"/>
      <c r="AY25" s="17"/>
      <c r="AZ25" s="17"/>
      <c r="BA25" s="17"/>
      <c r="BB25" s="17"/>
      <c r="BC25" s="17"/>
      <c r="BD25" s="17"/>
    </row>
    <row r="26" spans="1:56" hidden="1" x14ac:dyDescent="0.25">
      <c r="A26" s="18" t="s">
        <v>411</v>
      </c>
      <c r="B26" s="13">
        <v>200009093</v>
      </c>
      <c r="C26" s="14">
        <f>IFERROR(VLOOKUP(LEFT(A26,3),'[1]200009093'!A:D,3,0),0)</f>
        <v>0</v>
      </c>
      <c r="D26" s="15">
        <f>IFERROR(VLOOKUP(LEFT(A26,3),'[1]200009093'!A:D,4,0),0)</f>
        <v>0</v>
      </c>
      <c r="E26" s="13">
        <v>200008980</v>
      </c>
      <c r="F26" s="16">
        <f>IFERROR(VLOOKUP(LEFT(A26,3),'[1]200008980'!A:D,3,0),0)</f>
        <v>0</v>
      </c>
      <c r="G26" s="16">
        <f>IFERROR(VLOOKUP(LEFT(A26,3),'[1]200008980'!A:D,4,0),0)</f>
        <v>0</v>
      </c>
      <c r="H26" s="14">
        <v>200000216</v>
      </c>
      <c r="I26" s="14">
        <f>IFERROR(VLOOKUP(LEFT(A26,3),'[1]200000216'!A:D,3,0),0)</f>
        <v>0</v>
      </c>
      <c r="J26" s="15">
        <f>IFERROR(VLOOKUP(LEFT(A26,3),'[1]200000216'!A:D,4,0),0)</f>
        <v>0</v>
      </c>
      <c r="K26" s="13">
        <v>200008645</v>
      </c>
      <c r="L26" s="14">
        <f>IFERROR(VLOOKUP(LEFT(A26,3),'[1]200008645'!A:D,3,0),0)</f>
        <v>0</v>
      </c>
      <c r="M26" s="15">
        <f>IFERROR(VLOOKUP(LEFT(A26,3),'[1]200008645'!A:D,4,0),0)</f>
        <v>0</v>
      </c>
      <c r="N26" s="13">
        <v>200000149</v>
      </c>
      <c r="O26" s="16">
        <f>IFERROR(VLOOKUP(LEFT(A26,3),'[1]200000149'!A:D,3,0),0)</f>
        <v>0</v>
      </c>
      <c r="P26" s="16">
        <f>IFERROR(VLOOKUP(LEFT(A26,3),'[1]200000149'!A:D,4,0),0)</f>
        <v>0</v>
      </c>
      <c r="Q26" s="16">
        <v>200005224</v>
      </c>
      <c r="R26" s="16">
        <f>IFERROR(VLOOKUP(LEFT(A26,3),'[1]200005224'!A:D,3,0),0)</f>
        <v>0</v>
      </c>
      <c r="S26" s="16">
        <f>IFERROR(VLOOKUP(LEFT(A26,3),'[1]200005224'!A:D,4,0),0)</f>
        <v>0</v>
      </c>
      <c r="T26" s="16">
        <v>200009387</v>
      </c>
      <c r="U26" s="16">
        <f>IFERROR(VLOOKUP(LEFT(A26,3),'[1]200009387'!A:D,3,0),0)</f>
        <v>1</v>
      </c>
      <c r="V26" s="16">
        <f>IFERROR(VLOOKUP(LEFT(A26,3),'[1]200009387'!A:D,4,0),0)</f>
        <v>8.2100000000000009</v>
      </c>
      <c r="W26" s="16">
        <v>200000329</v>
      </c>
      <c r="X26" s="16">
        <f>IFERROR(VLOOKUP(LEFT(A26,3),'[1]200000329'!A:D,3,0),0)</f>
        <v>1</v>
      </c>
      <c r="Y26" s="16">
        <f>IFERROR(VLOOKUP(LEFT(A26,3),'[1]200000329'!A:D,4,0),0)</f>
        <v>3.43</v>
      </c>
      <c r="Z26" s="16">
        <v>200002569</v>
      </c>
      <c r="AA26" s="16">
        <f>IFERROR(VLOOKUP(LEFT(A26,3),'[1]200002569'!A:D,3,0),0)</f>
        <v>0</v>
      </c>
      <c r="AB26" s="16">
        <f>IFERROR(VLOOKUP(LEFT(A26,3),'[1]200002569'!A:D,4,0),0)</f>
        <v>0</v>
      </c>
      <c r="AC26" s="16">
        <v>200000321</v>
      </c>
      <c r="AD26" s="16">
        <f>IFERROR(VLOOKUP(LEFT(A26,3),'[1]200000321'!A:D,3,0),0)</f>
        <v>0</v>
      </c>
      <c r="AE26" s="16">
        <f>IFERROR(VLOOKUP(LEFT(A26,3),'[1]200000321'!A:D,4,0),0)</f>
        <v>0</v>
      </c>
      <c r="AF26" s="16">
        <v>200000521</v>
      </c>
      <c r="AG26" s="16">
        <f>IFERROR(VLOOKUP(LEFT(A26,3),'[1]200000521'!A:D,3,0),0)</f>
        <v>0</v>
      </c>
      <c r="AH26" s="16">
        <f>IFERROR(VLOOKUP(LEFT(A26,3),'[1]200000521'!A:D,4,0),0)</f>
        <v>0</v>
      </c>
      <c r="AI26" s="16">
        <v>200000739</v>
      </c>
      <c r="AJ26" s="16">
        <f>IFERROR(VLOOKUP(LEFT(A26,3),'[1]200000739'!A:D,3,0),0)</f>
        <v>0</v>
      </c>
      <c r="AK26" s="16">
        <f>IFERROR(VLOOKUP(LEFT(A26,3),'[1]200000739'!A:D,4,0),0)</f>
        <v>0</v>
      </c>
      <c r="AL26" s="16">
        <v>200000738</v>
      </c>
      <c r="AM26" s="16">
        <f>IFERROR(VLOOKUP(LEFT(A26,3),'[1]200000738'!A:D,3,0),0)</f>
        <v>0</v>
      </c>
      <c r="AN26" s="16">
        <f>IFERROR(VLOOKUP(LEFT(A26,3),'[1]200000738'!A:D,4,0),0)</f>
        <v>0</v>
      </c>
      <c r="AO26" s="16">
        <v>200000487</v>
      </c>
      <c r="AP26" s="16">
        <f>IFERROR(VLOOKUP(LEFT(A26,3),'[1]200000487'!A:D,3,0),0)</f>
        <v>0</v>
      </c>
      <c r="AQ26" s="16">
        <f>IFERROR(VLOOKUP(LEFT(A26,3),'[1]200000487'!A:D,4,0),0)</f>
        <v>0</v>
      </c>
      <c r="AR26" s="16">
        <v>200000489</v>
      </c>
      <c r="AS26" s="16">
        <f>IFERROR(VLOOKUP(LEFT(A26,3),'[1]200000489'!A:D,3,0),0)</f>
        <v>0</v>
      </c>
      <c r="AT26" s="16">
        <f>IFERROR(VLOOKUP(LEFT(A26,3),'[1]200000489'!A:D,4,0),0)</f>
        <v>0</v>
      </c>
      <c r="AU26" s="16">
        <v>200004482</v>
      </c>
      <c r="AV26" s="16">
        <f>IFERROR(VLOOKUP(LEFT(A26,3),'[1]200004482'!A:D,3,0),0)</f>
        <v>0</v>
      </c>
      <c r="AW26" s="16">
        <f>IFERROR(VLOOKUP(LEFT(A26,3),'[1]200004482'!A:D,4,0),0)</f>
        <v>0</v>
      </c>
      <c r="AX26" s="17"/>
      <c r="AY26" s="17"/>
      <c r="AZ26" s="17"/>
      <c r="BA26" s="17"/>
      <c r="BB26" s="17"/>
      <c r="BC26" s="17"/>
      <c r="BD26" s="17"/>
    </row>
    <row r="27" spans="1:56" hidden="1" x14ac:dyDescent="0.25">
      <c r="A27" s="18" t="s">
        <v>412</v>
      </c>
      <c r="B27" s="13">
        <v>200009093</v>
      </c>
      <c r="C27" s="14">
        <f>IFERROR(VLOOKUP(LEFT(A27,3),'[1]200009093'!A:D,3,0),0)</f>
        <v>2</v>
      </c>
      <c r="D27" s="15">
        <f>IFERROR(VLOOKUP(LEFT(A27,3),'[1]200009093'!A:D,4,0),0)</f>
        <v>5.59</v>
      </c>
      <c r="E27" s="13">
        <v>200008980</v>
      </c>
      <c r="F27" s="16">
        <f>IFERROR(VLOOKUP(LEFT(A27,3),'[1]200008980'!A:D,3,0),0)</f>
        <v>3</v>
      </c>
      <c r="G27" s="16">
        <f>IFERROR(VLOOKUP(LEFT(A27,3),'[1]200008980'!A:D,4,0),0)</f>
        <v>3.45</v>
      </c>
      <c r="H27" s="14">
        <v>200000216</v>
      </c>
      <c r="I27" s="14">
        <f>IFERROR(VLOOKUP(LEFT(A27,3),'[1]200000216'!A:D,3,0),0)</f>
        <v>11</v>
      </c>
      <c r="J27" s="15">
        <f>IFERROR(VLOOKUP(LEFT(A27,3),'[1]200000216'!A:D,4,0),0)</f>
        <v>1.6</v>
      </c>
      <c r="K27" s="13">
        <v>200008645</v>
      </c>
      <c r="L27" s="14">
        <f>IFERROR(VLOOKUP(LEFT(A27,3),'[1]200008645'!A:D,3,0),0)</f>
        <v>2</v>
      </c>
      <c r="M27" s="15">
        <f>IFERROR(VLOOKUP(LEFT(A27,3),'[1]200008645'!A:D,4,0),0)</f>
        <v>15.7</v>
      </c>
      <c r="N27" s="13">
        <v>200000149</v>
      </c>
      <c r="O27" s="16">
        <f>IFERROR(VLOOKUP(LEFT(A27,3),'[1]200000149'!A:D,3,0),0)</f>
        <v>14</v>
      </c>
      <c r="P27" s="16">
        <f>IFERROR(VLOOKUP(LEFT(A27,3),'[1]200000149'!A:D,4,0),0)</f>
        <v>0.68</v>
      </c>
      <c r="Q27" s="16">
        <v>200005224</v>
      </c>
      <c r="R27" s="16">
        <f>IFERROR(VLOOKUP(LEFT(A27,3),'[1]200005224'!A:D,3,0),0)</f>
        <v>6</v>
      </c>
      <c r="S27" s="16">
        <f>IFERROR(VLOOKUP(LEFT(A27,3),'[1]200005224'!A:D,4,0),0)</f>
        <v>5.19</v>
      </c>
      <c r="T27" s="16">
        <v>200009387</v>
      </c>
      <c r="U27" s="16">
        <f>IFERROR(VLOOKUP(LEFT(A27,3),'[1]200009387'!A:D,3,0),0)</f>
        <v>0</v>
      </c>
      <c r="V27" s="16">
        <f>IFERROR(VLOOKUP(LEFT(A27,3),'[1]200009387'!A:D,4,0),0)</f>
        <v>0</v>
      </c>
      <c r="W27" s="16">
        <v>200000329</v>
      </c>
      <c r="X27" s="16">
        <f>IFERROR(VLOOKUP(LEFT(A27,3),'[1]200000329'!A:D,3,0),0)</f>
        <v>8</v>
      </c>
      <c r="Y27" s="16">
        <f>IFERROR(VLOOKUP(LEFT(A27,3),'[1]200000329'!A:D,4,0),0)</f>
        <v>3.43</v>
      </c>
      <c r="Z27" s="16">
        <v>200002569</v>
      </c>
      <c r="AA27" s="16">
        <f>IFERROR(VLOOKUP(LEFT(A27,3),'[1]200002569'!A:D,3,0),0)</f>
        <v>4</v>
      </c>
      <c r="AB27" s="16">
        <f>IFERROR(VLOOKUP(LEFT(A27,3),'[1]200002569'!A:D,4,0),0)</f>
        <v>7.92</v>
      </c>
      <c r="AC27" s="16">
        <v>200000321</v>
      </c>
      <c r="AD27" s="16">
        <f>IFERROR(VLOOKUP(LEFT(A27,3),'[1]200000321'!A:D,3,0),0)</f>
        <v>3</v>
      </c>
      <c r="AE27" s="16">
        <f>IFERROR(VLOOKUP(LEFT(A27,3),'[1]200000321'!A:D,4,0),0)</f>
        <v>12.95</v>
      </c>
      <c r="AF27" s="16">
        <v>200000521</v>
      </c>
      <c r="AG27" s="16">
        <f>IFERROR(VLOOKUP(LEFT(A27,3),'[1]200000521'!A:D,3,0),0)</f>
        <v>8</v>
      </c>
      <c r="AH27" s="16">
        <f>IFERROR(VLOOKUP(LEFT(A27,3),'[1]200000521'!A:D,4,0),0)</f>
        <v>2.99</v>
      </c>
      <c r="AI27" s="16">
        <v>200000739</v>
      </c>
      <c r="AJ27" s="16">
        <f>IFERROR(VLOOKUP(LEFT(A27,3),'[1]200000739'!A:D,3,0),0)</f>
        <v>1</v>
      </c>
      <c r="AK27" s="16">
        <f>IFERROR(VLOOKUP(LEFT(A27,3),'[1]200000739'!A:D,4,0),0)</f>
        <v>27.47</v>
      </c>
      <c r="AL27" s="16">
        <v>200000738</v>
      </c>
      <c r="AM27" s="16">
        <f>IFERROR(VLOOKUP(LEFT(A27,3),'[1]200000738'!A:D,3,0),0)</f>
        <v>1</v>
      </c>
      <c r="AN27" s="16">
        <f>IFERROR(VLOOKUP(LEFT(A27,3),'[1]200000738'!A:D,4,0),0)</f>
        <v>9.19</v>
      </c>
      <c r="AO27" s="16">
        <v>200000487</v>
      </c>
      <c r="AP27" s="16">
        <f>IFERROR(VLOOKUP(LEFT(A27,3),'[1]200000487'!A:D,3,0),0)</f>
        <v>1</v>
      </c>
      <c r="AQ27" s="16">
        <f>IFERROR(VLOOKUP(LEFT(A27,3),'[1]200000487'!A:D,4,0),0)</f>
        <v>15.26</v>
      </c>
      <c r="AR27" s="16">
        <v>200000489</v>
      </c>
      <c r="AS27" s="16">
        <f>IFERROR(VLOOKUP(LEFT(A27,3),'[1]200000489'!A:D,3,0),0)</f>
        <v>0</v>
      </c>
      <c r="AT27" s="16">
        <f>IFERROR(VLOOKUP(LEFT(A27,3),'[1]200000489'!A:D,4,0),0)</f>
        <v>0</v>
      </c>
      <c r="AU27" s="16">
        <v>200004482</v>
      </c>
      <c r="AV27" s="16">
        <f>IFERROR(VLOOKUP(LEFT(A27,3),'[1]200004482'!A:D,3,0),0)</f>
        <v>0</v>
      </c>
      <c r="AW27" s="16">
        <f>IFERROR(VLOOKUP(LEFT(A27,3),'[1]200004482'!A:D,4,0),0)</f>
        <v>0</v>
      </c>
      <c r="AX27" s="17"/>
      <c r="AY27" s="17"/>
      <c r="AZ27" s="17"/>
      <c r="BA27" s="17"/>
      <c r="BB27" s="17"/>
      <c r="BC27" s="17"/>
      <c r="BD27" s="17"/>
    </row>
    <row r="28" spans="1:56" hidden="1" x14ac:dyDescent="0.25">
      <c r="A28" s="18" t="s">
        <v>413</v>
      </c>
      <c r="B28" s="13">
        <v>200009093</v>
      </c>
      <c r="C28" s="14">
        <f>IFERROR(VLOOKUP(LEFT(A28,3),'[1]200009093'!A:D,3,0),0)</f>
        <v>0</v>
      </c>
      <c r="D28" s="15">
        <f>IFERROR(VLOOKUP(LEFT(A28,3),'[1]200009093'!A:D,4,0),0)</f>
        <v>0</v>
      </c>
      <c r="E28" s="13">
        <v>200008980</v>
      </c>
      <c r="F28" s="16">
        <f>IFERROR(VLOOKUP(LEFT(A28,3),'[1]200008980'!A:D,3,0),0)</f>
        <v>6</v>
      </c>
      <c r="G28" s="16">
        <f>IFERROR(VLOOKUP(LEFT(A28,3),'[1]200008980'!A:D,4,0),0)</f>
        <v>3.45</v>
      </c>
      <c r="H28" s="14">
        <v>200000216</v>
      </c>
      <c r="I28" s="14">
        <f>IFERROR(VLOOKUP(LEFT(A28,3),'[1]200000216'!A:D,3,0),0)</f>
        <v>6</v>
      </c>
      <c r="J28" s="15">
        <f>IFERROR(VLOOKUP(LEFT(A28,3),'[1]200000216'!A:D,4,0),0)</f>
        <v>1.6</v>
      </c>
      <c r="K28" s="13">
        <v>200008645</v>
      </c>
      <c r="L28" s="14">
        <f>IFERROR(VLOOKUP(LEFT(A28,3),'[1]200008645'!A:D,3,0),0)</f>
        <v>1</v>
      </c>
      <c r="M28" s="15">
        <f>IFERROR(VLOOKUP(LEFT(A28,3),'[1]200008645'!A:D,4,0),0)</f>
        <v>15.7</v>
      </c>
      <c r="N28" s="13">
        <v>200000149</v>
      </c>
      <c r="O28" s="16">
        <f>IFERROR(VLOOKUP(LEFT(A28,3),'[1]200000149'!A:D,3,0),0)</f>
        <v>2</v>
      </c>
      <c r="P28" s="16">
        <f>IFERROR(VLOOKUP(LEFT(A28,3),'[1]200000149'!A:D,4,0),0)</f>
        <v>0.68</v>
      </c>
      <c r="Q28" s="16">
        <v>200005224</v>
      </c>
      <c r="R28" s="16">
        <f>IFERROR(VLOOKUP(LEFT(A28,3),'[1]200005224'!A:D,3,0),0)</f>
        <v>8</v>
      </c>
      <c r="S28" s="16">
        <f>IFERROR(VLOOKUP(LEFT(A28,3),'[1]200005224'!A:D,4,0),0)</f>
        <v>5.19</v>
      </c>
      <c r="T28" s="16">
        <v>200009387</v>
      </c>
      <c r="U28" s="16">
        <f>IFERROR(VLOOKUP(LEFT(A28,3),'[1]200009387'!A:D,3,0),0)</f>
        <v>4</v>
      </c>
      <c r="V28" s="16">
        <f>IFERROR(VLOOKUP(LEFT(A28,3),'[1]200009387'!A:D,4,0),0)</f>
        <v>8.2100000000000009</v>
      </c>
      <c r="W28" s="16">
        <v>200000329</v>
      </c>
      <c r="X28" s="16">
        <f>IFERROR(VLOOKUP(LEFT(A28,3),'[1]200000329'!A:D,3,0),0)</f>
        <v>12</v>
      </c>
      <c r="Y28" s="16">
        <f>IFERROR(VLOOKUP(LEFT(A28,3),'[1]200000329'!A:D,4,0),0)</f>
        <v>3.43</v>
      </c>
      <c r="Z28" s="16">
        <v>200002569</v>
      </c>
      <c r="AA28" s="16">
        <f>IFERROR(VLOOKUP(LEFT(A28,3),'[1]200002569'!A:D,3,0),0)</f>
        <v>4</v>
      </c>
      <c r="AB28" s="16">
        <f>IFERROR(VLOOKUP(LEFT(A28,3),'[1]200002569'!A:D,4,0),0)</f>
        <v>7.92</v>
      </c>
      <c r="AC28" s="16">
        <v>200000321</v>
      </c>
      <c r="AD28" s="16">
        <f>IFERROR(VLOOKUP(LEFT(A28,3),'[1]200000321'!A:D,3,0),0)</f>
        <v>0</v>
      </c>
      <c r="AE28" s="16">
        <f>IFERROR(VLOOKUP(LEFT(A28,3),'[1]200000321'!A:D,4,0),0)</f>
        <v>0</v>
      </c>
      <c r="AF28" s="16">
        <v>200000521</v>
      </c>
      <c r="AG28" s="16">
        <f>IFERROR(VLOOKUP(LEFT(A28,3),'[1]200000521'!A:D,3,0),0)</f>
        <v>6</v>
      </c>
      <c r="AH28" s="16">
        <f>IFERROR(VLOOKUP(LEFT(A28,3),'[1]200000521'!A:D,4,0),0)</f>
        <v>2.99</v>
      </c>
      <c r="AI28" s="16">
        <v>200000739</v>
      </c>
      <c r="AJ28" s="16">
        <f>IFERROR(VLOOKUP(LEFT(A28,3),'[1]200000739'!A:D,3,0),0)</f>
        <v>0</v>
      </c>
      <c r="AK28" s="16">
        <f>IFERROR(VLOOKUP(LEFT(A28,3),'[1]200000739'!A:D,4,0),0)</f>
        <v>0</v>
      </c>
      <c r="AL28" s="16">
        <v>200000738</v>
      </c>
      <c r="AM28" s="16">
        <f>IFERROR(VLOOKUP(LEFT(A28,3),'[1]200000738'!A:D,3,0),0)</f>
        <v>0</v>
      </c>
      <c r="AN28" s="16">
        <f>IFERROR(VLOOKUP(LEFT(A28,3),'[1]200000738'!A:D,4,0),0)</f>
        <v>0</v>
      </c>
      <c r="AO28" s="16">
        <v>200000487</v>
      </c>
      <c r="AP28" s="16">
        <f>IFERROR(VLOOKUP(LEFT(A28,3),'[1]200000487'!A:D,3,0),0)</f>
        <v>0</v>
      </c>
      <c r="AQ28" s="16">
        <f>IFERROR(VLOOKUP(LEFT(A28,3),'[1]200000487'!A:D,4,0),0)</f>
        <v>0</v>
      </c>
      <c r="AR28" s="16">
        <v>200000489</v>
      </c>
      <c r="AS28" s="16">
        <f>IFERROR(VLOOKUP(LEFT(A28,3),'[1]200000489'!A:D,3,0),0)</f>
        <v>0</v>
      </c>
      <c r="AT28" s="16">
        <f>IFERROR(VLOOKUP(LEFT(A28,3),'[1]200000489'!A:D,4,0),0)</f>
        <v>0</v>
      </c>
      <c r="AU28" s="16">
        <v>200004482</v>
      </c>
      <c r="AV28" s="16">
        <f>IFERROR(VLOOKUP(LEFT(A28,3),'[1]200004482'!A:D,3,0),0)</f>
        <v>4</v>
      </c>
      <c r="AW28" s="16">
        <f>IFERROR(VLOOKUP(LEFT(A28,3),'[1]200004482'!A:D,4,0),0)</f>
        <v>5.69</v>
      </c>
      <c r="AX28" s="17"/>
      <c r="AY28" s="17"/>
      <c r="AZ28" s="17"/>
      <c r="BA28" s="17"/>
      <c r="BB28" s="17"/>
      <c r="BC28" s="17"/>
      <c r="BD28" s="17"/>
    </row>
    <row r="29" spans="1:56" hidden="1" x14ac:dyDescent="0.25">
      <c r="A29" s="18" t="s">
        <v>414</v>
      </c>
      <c r="B29" s="13">
        <v>200009093</v>
      </c>
      <c r="C29" s="14">
        <f>IFERROR(VLOOKUP(LEFT(A29,3),'[1]200009093'!A:D,3,0),0)</f>
        <v>2</v>
      </c>
      <c r="D29" s="15">
        <f>IFERROR(VLOOKUP(LEFT(A29,3),'[1]200009093'!A:D,4,0),0)</f>
        <v>5.59</v>
      </c>
      <c r="E29" s="13">
        <v>200008980</v>
      </c>
      <c r="F29" s="16">
        <f>IFERROR(VLOOKUP(LEFT(A29,3),'[1]200008980'!A:D,3,0),0)</f>
        <v>7</v>
      </c>
      <c r="G29" s="16">
        <f>IFERROR(VLOOKUP(LEFT(A29,3),'[1]200008980'!A:D,4,0),0)</f>
        <v>3.45</v>
      </c>
      <c r="H29" s="14">
        <v>200000216</v>
      </c>
      <c r="I29" s="14">
        <f>IFERROR(VLOOKUP(LEFT(A29,3),'[1]200000216'!A:D,3,0),0)</f>
        <v>10</v>
      </c>
      <c r="J29" s="15">
        <f>IFERROR(VLOOKUP(LEFT(A29,3),'[1]200000216'!A:D,4,0),0)</f>
        <v>1.6</v>
      </c>
      <c r="K29" s="13">
        <v>200008645</v>
      </c>
      <c r="L29" s="14">
        <f>IFERROR(VLOOKUP(LEFT(A29,3),'[1]200008645'!A:D,3,0),0)</f>
        <v>0</v>
      </c>
      <c r="M29" s="15">
        <f>IFERROR(VLOOKUP(LEFT(A29,3),'[1]200008645'!A:D,4,0),0)</f>
        <v>0</v>
      </c>
      <c r="N29" s="13">
        <v>200000149</v>
      </c>
      <c r="O29" s="16">
        <f>IFERROR(VLOOKUP(LEFT(A29,3),'[1]200000149'!A:D,3,0),0)</f>
        <v>6</v>
      </c>
      <c r="P29" s="16">
        <f>IFERROR(VLOOKUP(LEFT(A29,3),'[1]200000149'!A:D,4,0),0)</f>
        <v>0.68</v>
      </c>
      <c r="Q29" s="16">
        <v>200005224</v>
      </c>
      <c r="R29" s="16">
        <f>IFERROR(VLOOKUP(LEFT(A29,3),'[1]200005224'!A:D,3,0),0)</f>
        <v>5</v>
      </c>
      <c r="S29" s="16">
        <f>IFERROR(VLOOKUP(LEFT(A29,3),'[1]200005224'!A:D,4,0),0)</f>
        <v>5.19</v>
      </c>
      <c r="T29" s="16">
        <v>200009387</v>
      </c>
      <c r="U29" s="16">
        <f>IFERROR(VLOOKUP(LEFT(A29,3),'[1]200009387'!A:D,3,0),0)</f>
        <v>6</v>
      </c>
      <c r="V29" s="16">
        <f>IFERROR(VLOOKUP(LEFT(A29,3),'[1]200009387'!A:D,4,0),0)</f>
        <v>8.2100000000000009</v>
      </c>
      <c r="W29" s="16">
        <v>200000329</v>
      </c>
      <c r="X29" s="16">
        <f>IFERROR(VLOOKUP(LEFT(A29,3),'[1]200000329'!A:D,3,0),0)</f>
        <v>12</v>
      </c>
      <c r="Y29" s="16">
        <f>IFERROR(VLOOKUP(LEFT(A29,3),'[1]200000329'!A:D,4,0),0)</f>
        <v>3.43</v>
      </c>
      <c r="Z29" s="16">
        <v>200002569</v>
      </c>
      <c r="AA29" s="16">
        <f>IFERROR(VLOOKUP(LEFT(A29,3),'[1]200002569'!A:D,3,0),0)</f>
        <v>2</v>
      </c>
      <c r="AB29" s="16">
        <f>IFERROR(VLOOKUP(LEFT(A29,3),'[1]200002569'!A:D,4,0),0)</f>
        <v>7.92</v>
      </c>
      <c r="AC29" s="16">
        <v>200000321</v>
      </c>
      <c r="AD29" s="16">
        <f>IFERROR(VLOOKUP(LEFT(A29,3),'[1]200000321'!A:D,3,0),0)</f>
        <v>1</v>
      </c>
      <c r="AE29" s="16">
        <f>IFERROR(VLOOKUP(LEFT(A29,3),'[1]200000321'!A:D,4,0),0)</f>
        <v>12.95</v>
      </c>
      <c r="AF29" s="16">
        <v>200000521</v>
      </c>
      <c r="AG29" s="16">
        <f>IFERROR(VLOOKUP(LEFT(A29,3),'[1]200000521'!A:D,3,0),0)</f>
        <v>6</v>
      </c>
      <c r="AH29" s="16">
        <f>IFERROR(VLOOKUP(LEFT(A29,3),'[1]200000521'!A:D,4,0),0)</f>
        <v>2.99</v>
      </c>
      <c r="AI29" s="16">
        <v>200000739</v>
      </c>
      <c r="AJ29" s="16">
        <f>IFERROR(VLOOKUP(LEFT(A29,3),'[1]200000739'!A:D,3,0),0)</f>
        <v>0</v>
      </c>
      <c r="AK29" s="16">
        <f>IFERROR(VLOOKUP(LEFT(A29,3),'[1]200000739'!A:D,4,0),0)</f>
        <v>0</v>
      </c>
      <c r="AL29" s="16">
        <v>200000738</v>
      </c>
      <c r="AM29" s="16">
        <f>IFERROR(VLOOKUP(LEFT(A29,3),'[1]200000738'!A:D,3,0),0)</f>
        <v>2</v>
      </c>
      <c r="AN29" s="16">
        <f>IFERROR(VLOOKUP(LEFT(A29,3),'[1]200000738'!A:D,4,0),0)</f>
        <v>9.19</v>
      </c>
      <c r="AO29" s="16">
        <v>200000487</v>
      </c>
      <c r="AP29" s="16">
        <f>IFERROR(VLOOKUP(LEFT(A29,3),'[1]200000487'!A:D,3,0),0)</f>
        <v>0</v>
      </c>
      <c r="AQ29" s="16">
        <f>IFERROR(VLOOKUP(LEFT(A29,3),'[1]200000487'!A:D,4,0),0)</f>
        <v>0</v>
      </c>
      <c r="AR29" s="16">
        <v>200000489</v>
      </c>
      <c r="AS29" s="16">
        <f>IFERROR(VLOOKUP(LEFT(A29,3),'[1]200000489'!A:D,3,0),0)</f>
        <v>0</v>
      </c>
      <c r="AT29" s="16">
        <f>IFERROR(VLOOKUP(LEFT(A29,3),'[1]200000489'!A:D,4,0),0)</f>
        <v>0</v>
      </c>
      <c r="AU29" s="16">
        <v>200004482</v>
      </c>
      <c r="AV29" s="16">
        <f>IFERROR(VLOOKUP(LEFT(A29,3),'[1]200004482'!A:D,3,0),0)</f>
        <v>0</v>
      </c>
      <c r="AW29" s="16">
        <f>IFERROR(VLOOKUP(LEFT(A29,3),'[1]200004482'!A:D,4,0),0)</f>
        <v>0</v>
      </c>
      <c r="AX29" s="17"/>
      <c r="AY29" s="17"/>
      <c r="AZ29" s="17"/>
      <c r="BA29" s="17"/>
      <c r="BB29" s="17"/>
      <c r="BC29" s="17"/>
      <c r="BD29" s="17"/>
    </row>
    <row r="30" spans="1:56" hidden="1" x14ac:dyDescent="0.25">
      <c r="A30" s="18" t="s">
        <v>415</v>
      </c>
      <c r="B30" s="13">
        <v>200009093</v>
      </c>
      <c r="C30" s="14">
        <f>IFERROR(VLOOKUP(LEFT(A30,3),'[1]200009093'!A:D,3,0),0)</f>
        <v>7</v>
      </c>
      <c r="D30" s="15">
        <f>IFERROR(VLOOKUP(LEFT(A30,3),'[1]200009093'!A:D,4,0),0)</f>
        <v>5.59</v>
      </c>
      <c r="E30" s="13">
        <v>200008980</v>
      </c>
      <c r="F30" s="16">
        <f>IFERROR(VLOOKUP(LEFT(A30,3),'[1]200008980'!A:D,3,0),0)</f>
        <v>7</v>
      </c>
      <c r="G30" s="16">
        <f>IFERROR(VLOOKUP(LEFT(A30,3),'[1]200008980'!A:D,4,0),0)</f>
        <v>3.45</v>
      </c>
      <c r="H30" s="14">
        <v>200000216</v>
      </c>
      <c r="I30" s="14">
        <f>IFERROR(VLOOKUP(LEFT(A30,3),'[1]200000216'!A:D,3,0),0)</f>
        <v>11</v>
      </c>
      <c r="J30" s="15">
        <f>IFERROR(VLOOKUP(LEFT(A30,3),'[1]200000216'!A:D,4,0),0)</f>
        <v>1.6</v>
      </c>
      <c r="K30" s="13">
        <v>200008645</v>
      </c>
      <c r="L30" s="14">
        <f>IFERROR(VLOOKUP(LEFT(A30,3),'[1]200008645'!A:D,3,0),0)</f>
        <v>3</v>
      </c>
      <c r="M30" s="15">
        <f>IFERROR(VLOOKUP(LEFT(A30,3),'[1]200008645'!A:D,4,0),0)</f>
        <v>15.7</v>
      </c>
      <c r="N30" s="13">
        <v>200000149</v>
      </c>
      <c r="O30" s="16">
        <f>IFERROR(VLOOKUP(LEFT(A30,3),'[1]200000149'!A:D,3,0),0)</f>
        <v>2</v>
      </c>
      <c r="P30" s="16">
        <f>IFERROR(VLOOKUP(LEFT(A30,3),'[1]200000149'!A:D,4,0),0)</f>
        <v>0.68</v>
      </c>
      <c r="Q30" s="16">
        <v>200005224</v>
      </c>
      <c r="R30" s="16">
        <f>IFERROR(VLOOKUP(LEFT(A30,3),'[1]200005224'!A:D,3,0),0)</f>
        <v>0</v>
      </c>
      <c r="S30" s="16">
        <f>IFERROR(VLOOKUP(LEFT(A30,3),'[1]200005224'!A:D,4,0),0)</f>
        <v>0</v>
      </c>
      <c r="T30" s="16">
        <v>200009387</v>
      </c>
      <c r="U30" s="16">
        <f>IFERROR(VLOOKUP(LEFT(A30,3),'[1]200009387'!A:D,3,0),0)</f>
        <v>6</v>
      </c>
      <c r="V30" s="16">
        <f>IFERROR(VLOOKUP(LEFT(A30,3),'[1]200009387'!A:D,4,0),0)</f>
        <v>8.2100000000000009</v>
      </c>
      <c r="W30" s="16">
        <v>200000329</v>
      </c>
      <c r="X30" s="16">
        <f>IFERROR(VLOOKUP(LEFT(A30,3),'[1]200000329'!A:D,3,0),0)</f>
        <v>0</v>
      </c>
      <c r="Y30" s="16">
        <f>IFERROR(VLOOKUP(LEFT(A30,3),'[1]200000329'!A:D,4,0),0)</f>
        <v>0</v>
      </c>
      <c r="Z30" s="16">
        <v>200002569</v>
      </c>
      <c r="AA30" s="16">
        <f>IFERROR(VLOOKUP(LEFT(A30,3),'[1]200002569'!A:D,3,0),0)</f>
        <v>0</v>
      </c>
      <c r="AB30" s="16">
        <f>IFERROR(VLOOKUP(LEFT(A30,3),'[1]200002569'!A:D,4,0),0)</f>
        <v>0</v>
      </c>
      <c r="AC30" s="16">
        <v>200000321</v>
      </c>
      <c r="AD30" s="16">
        <f>IFERROR(VLOOKUP(LEFT(A30,3),'[1]200000321'!A:D,3,0),0)</f>
        <v>1</v>
      </c>
      <c r="AE30" s="16">
        <f>IFERROR(VLOOKUP(LEFT(A30,3),'[1]200000321'!A:D,4,0),0)</f>
        <v>12.95</v>
      </c>
      <c r="AF30" s="16">
        <v>200000521</v>
      </c>
      <c r="AG30" s="16">
        <f>IFERROR(VLOOKUP(LEFT(A30,3),'[1]200000521'!A:D,3,0),0)</f>
        <v>2</v>
      </c>
      <c r="AH30" s="16">
        <f>IFERROR(VLOOKUP(LEFT(A30,3),'[1]200000521'!A:D,4,0),0)</f>
        <v>2.99</v>
      </c>
      <c r="AI30" s="16">
        <v>200000739</v>
      </c>
      <c r="AJ30" s="16">
        <f>IFERROR(VLOOKUP(LEFT(A30,3),'[1]200000739'!A:D,3,0),0)</f>
        <v>1</v>
      </c>
      <c r="AK30" s="16">
        <f>IFERROR(VLOOKUP(LEFT(A30,3),'[1]200000739'!A:D,4,0),0)</f>
        <v>27.47</v>
      </c>
      <c r="AL30" s="16">
        <v>200000738</v>
      </c>
      <c r="AM30" s="16">
        <f>IFERROR(VLOOKUP(LEFT(A30,3),'[1]200000738'!A:D,3,0),0)</f>
        <v>2</v>
      </c>
      <c r="AN30" s="16">
        <f>IFERROR(VLOOKUP(LEFT(A30,3),'[1]200000738'!A:D,4,0),0)</f>
        <v>9.19</v>
      </c>
      <c r="AO30" s="16">
        <v>200000487</v>
      </c>
      <c r="AP30" s="16">
        <f>IFERROR(VLOOKUP(LEFT(A30,3),'[1]200000487'!A:D,3,0),0)</f>
        <v>2</v>
      </c>
      <c r="AQ30" s="16">
        <f>IFERROR(VLOOKUP(LEFT(A30,3),'[1]200000487'!A:D,4,0),0)</f>
        <v>15.26</v>
      </c>
      <c r="AR30" s="16">
        <v>200000489</v>
      </c>
      <c r="AS30" s="16">
        <f>IFERROR(VLOOKUP(LEFT(A30,3),'[1]200000489'!A:D,3,0),0)</f>
        <v>2</v>
      </c>
      <c r="AT30" s="16">
        <f>IFERROR(VLOOKUP(LEFT(A30,3),'[1]200000489'!A:D,4,0),0)</f>
        <v>5.8</v>
      </c>
      <c r="AU30" s="16">
        <v>200004482</v>
      </c>
      <c r="AV30" s="16">
        <f>IFERROR(VLOOKUP(LEFT(A30,3),'[1]200004482'!A:D,3,0),0)</f>
        <v>5</v>
      </c>
      <c r="AW30" s="16">
        <f>IFERROR(VLOOKUP(LEFT(A30,3),'[1]200004482'!A:D,4,0),0)</f>
        <v>5.69</v>
      </c>
      <c r="AX30" s="17"/>
      <c r="AY30" s="17"/>
      <c r="AZ30" s="17"/>
      <c r="BA30" s="17"/>
      <c r="BB30" s="17"/>
      <c r="BC30" s="17"/>
      <c r="BD30" s="17"/>
    </row>
    <row r="31" spans="1:56" hidden="1" x14ac:dyDescent="0.25">
      <c r="A31" s="18" t="s">
        <v>416</v>
      </c>
      <c r="B31" s="13">
        <v>200009093</v>
      </c>
      <c r="C31" s="14">
        <f>IFERROR(VLOOKUP(LEFT(A31,3),'[1]200009093'!A:D,3,0),0)</f>
        <v>0</v>
      </c>
      <c r="D31" s="15">
        <f>IFERROR(VLOOKUP(LEFT(A31,3),'[1]200009093'!A:D,4,0),0)</f>
        <v>0</v>
      </c>
      <c r="E31" s="13">
        <v>200008980</v>
      </c>
      <c r="F31" s="16">
        <f>IFERROR(VLOOKUP(LEFT(A31,3),'[1]200008980'!A:D,3,0),0)</f>
        <v>5</v>
      </c>
      <c r="G31" s="16">
        <f>IFERROR(VLOOKUP(LEFT(A31,3),'[1]200008980'!A:D,4,0),0)</f>
        <v>3.45</v>
      </c>
      <c r="H31" s="14">
        <v>200000216</v>
      </c>
      <c r="I31" s="14">
        <f>IFERROR(VLOOKUP(LEFT(A31,3),'[1]200000216'!A:D,3,0),0)</f>
        <v>6</v>
      </c>
      <c r="J31" s="15">
        <f>IFERROR(VLOOKUP(LEFT(A31,3),'[1]200000216'!A:D,4,0),0)</f>
        <v>1.6</v>
      </c>
      <c r="K31" s="13">
        <v>200008645</v>
      </c>
      <c r="L31" s="14">
        <f>IFERROR(VLOOKUP(LEFT(A31,3),'[1]200008645'!A:D,3,0),0)</f>
        <v>2</v>
      </c>
      <c r="M31" s="15">
        <f>IFERROR(VLOOKUP(LEFT(A31,3),'[1]200008645'!A:D,4,0),0)</f>
        <v>15.7</v>
      </c>
      <c r="N31" s="13">
        <v>200000149</v>
      </c>
      <c r="O31" s="16">
        <f>IFERROR(VLOOKUP(LEFT(A31,3),'[1]200000149'!A:D,3,0),0)</f>
        <v>8</v>
      </c>
      <c r="P31" s="16">
        <f>IFERROR(VLOOKUP(LEFT(A31,3),'[1]200000149'!A:D,4,0),0)</f>
        <v>0.68</v>
      </c>
      <c r="Q31" s="16">
        <v>200005224</v>
      </c>
      <c r="R31" s="16">
        <f>IFERROR(VLOOKUP(LEFT(A31,3),'[1]200005224'!A:D,3,0),0)</f>
        <v>2</v>
      </c>
      <c r="S31" s="16">
        <f>IFERROR(VLOOKUP(LEFT(A31,3),'[1]200005224'!A:D,4,0),0)</f>
        <v>5.19</v>
      </c>
      <c r="T31" s="16">
        <v>200009387</v>
      </c>
      <c r="U31" s="16">
        <f>IFERROR(VLOOKUP(LEFT(A31,3),'[1]200009387'!A:D,3,0),0)</f>
        <v>2</v>
      </c>
      <c r="V31" s="16">
        <f>IFERROR(VLOOKUP(LEFT(A31,3),'[1]200009387'!A:D,4,0),0)</f>
        <v>8.2100000000000009</v>
      </c>
      <c r="W31" s="16">
        <v>200000329</v>
      </c>
      <c r="X31" s="16">
        <f>IFERROR(VLOOKUP(LEFT(A31,3),'[1]200000329'!A:D,3,0),0)</f>
        <v>3</v>
      </c>
      <c r="Y31" s="16">
        <f>IFERROR(VLOOKUP(LEFT(A31,3),'[1]200000329'!A:D,4,0),0)</f>
        <v>3.43</v>
      </c>
      <c r="Z31" s="16">
        <v>200002569</v>
      </c>
      <c r="AA31" s="16">
        <f>IFERROR(VLOOKUP(LEFT(A31,3),'[1]200002569'!A:D,3,0),0)</f>
        <v>1</v>
      </c>
      <c r="AB31" s="16">
        <f>IFERROR(VLOOKUP(LEFT(A31,3),'[1]200002569'!A:D,4,0),0)</f>
        <v>7.92</v>
      </c>
      <c r="AC31" s="16">
        <v>200000321</v>
      </c>
      <c r="AD31" s="16">
        <f>IFERROR(VLOOKUP(LEFT(A31,3),'[1]200000321'!A:D,3,0),0)</f>
        <v>0</v>
      </c>
      <c r="AE31" s="16">
        <f>IFERROR(VLOOKUP(LEFT(A31,3),'[1]200000321'!A:D,4,0),0)</f>
        <v>0</v>
      </c>
      <c r="AF31" s="16">
        <v>200000521</v>
      </c>
      <c r="AG31" s="16">
        <f>IFERROR(VLOOKUP(LEFT(A31,3),'[1]200000521'!A:D,3,0),0)</f>
        <v>2</v>
      </c>
      <c r="AH31" s="16">
        <f>IFERROR(VLOOKUP(LEFT(A31,3),'[1]200000521'!A:D,4,0),0)</f>
        <v>2.99</v>
      </c>
      <c r="AI31" s="16">
        <v>200000739</v>
      </c>
      <c r="AJ31" s="16">
        <f>IFERROR(VLOOKUP(LEFT(A31,3),'[1]200000739'!A:D,3,0),0)</f>
        <v>0</v>
      </c>
      <c r="AK31" s="16">
        <f>IFERROR(VLOOKUP(LEFT(A31,3),'[1]200000739'!A:D,4,0),0)</f>
        <v>0</v>
      </c>
      <c r="AL31" s="16">
        <v>200000738</v>
      </c>
      <c r="AM31" s="16">
        <f>IFERROR(VLOOKUP(LEFT(A31,3),'[1]200000738'!A:D,3,0),0)</f>
        <v>3</v>
      </c>
      <c r="AN31" s="16">
        <f>IFERROR(VLOOKUP(LEFT(A31,3),'[1]200000738'!A:D,4,0),0)</f>
        <v>9.19</v>
      </c>
      <c r="AO31" s="16">
        <v>200000487</v>
      </c>
      <c r="AP31" s="16">
        <f>IFERROR(VLOOKUP(LEFT(A31,3),'[1]200000487'!A:D,3,0),0)</f>
        <v>0</v>
      </c>
      <c r="AQ31" s="16">
        <f>IFERROR(VLOOKUP(LEFT(A31,3),'[1]200000487'!A:D,4,0),0)</f>
        <v>0</v>
      </c>
      <c r="AR31" s="16">
        <v>200000489</v>
      </c>
      <c r="AS31" s="16">
        <f>IFERROR(VLOOKUP(LEFT(A31,3),'[1]200000489'!A:D,3,0),0)</f>
        <v>1</v>
      </c>
      <c r="AT31" s="16">
        <f>IFERROR(VLOOKUP(LEFT(A31,3),'[1]200000489'!A:D,4,0),0)</f>
        <v>5.8</v>
      </c>
      <c r="AU31" s="16">
        <v>200004482</v>
      </c>
      <c r="AV31" s="16">
        <f>IFERROR(VLOOKUP(LEFT(A31,3),'[1]200004482'!A:D,3,0),0)</f>
        <v>0</v>
      </c>
      <c r="AW31" s="16">
        <f>IFERROR(VLOOKUP(LEFT(A31,3),'[1]200004482'!A:D,4,0),0)</f>
        <v>0</v>
      </c>
      <c r="AX31" s="17"/>
      <c r="AY31" s="17"/>
      <c r="AZ31" s="17"/>
      <c r="BA31" s="17"/>
      <c r="BB31" s="17"/>
      <c r="BC31" s="17"/>
      <c r="BD31" s="17"/>
    </row>
    <row r="32" spans="1:56" hidden="1" x14ac:dyDescent="0.25">
      <c r="A32" s="18" t="s">
        <v>417</v>
      </c>
      <c r="B32" s="13">
        <v>200009093</v>
      </c>
      <c r="C32" s="14">
        <f>IFERROR(VLOOKUP(LEFT(A32,3),'[1]200009093'!A:D,3,0),0)</f>
        <v>0</v>
      </c>
      <c r="D32" s="15">
        <f>IFERROR(VLOOKUP(LEFT(A32,3),'[1]200009093'!A:D,4,0),0)</f>
        <v>0</v>
      </c>
      <c r="E32" s="13">
        <v>200008980</v>
      </c>
      <c r="F32" s="16">
        <f>IFERROR(VLOOKUP(LEFT(A32,3),'[1]200008980'!A:D,3,0),0)</f>
        <v>2</v>
      </c>
      <c r="G32" s="16">
        <f>IFERROR(VLOOKUP(LEFT(A32,3),'[1]200008980'!A:D,4,0),0)</f>
        <v>3.45</v>
      </c>
      <c r="H32" s="14">
        <v>200000216</v>
      </c>
      <c r="I32" s="14">
        <f>IFERROR(VLOOKUP(LEFT(A32,3),'[1]200000216'!A:D,3,0),0)</f>
        <v>14</v>
      </c>
      <c r="J32" s="15">
        <f>IFERROR(VLOOKUP(LEFT(A32,3),'[1]200000216'!A:D,4,0),0)</f>
        <v>1.6</v>
      </c>
      <c r="K32" s="13">
        <v>200008645</v>
      </c>
      <c r="L32" s="14">
        <f>IFERROR(VLOOKUP(LEFT(A32,3),'[1]200008645'!A:D,3,0),0)</f>
        <v>0</v>
      </c>
      <c r="M32" s="15">
        <f>IFERROR(VLOOKUP(LEFT(A32,3),'[1]200008645'!A:D,4,0),0)</f>
        <v>0</v>
      </c>
      <c r="N32" s="13">
        <v>200000149</v>
      </c>
      <c r="O32" s="16">
        <f>IFERROR(VLOOKUP(LEFT(A32,3),'[1]200000149'!A:D,3,0),0)</f>
        <v>0</v>
      </c>
      <c r="P32" s="16">
        <f>IFERROR(VLOOKUP(LEFT(A32,3),'[1]200000149'!A:D,4,0),0)</f>
        <v>0</v>
      </c>
      <c r="Q32" s="16">
        <v>200005224</v>
      </c>
      <c r="R32" s="16">
        <f>IFERROR(VLOOKUP(LEFT(A32,3),'[1]200005224'!A:D,3,0),0)</f>
        <v>0</v>
      </c>
      <c r="S32" s="16">
        <f>IFERROR(VLOOKUP(LEFT(A32,3),'[1]200005224'!A:D,4,0),0)</f>
        <v>0</v>
      </c>
      <c r="T32" s="16">
        <v>200009387</v>
      </c>
      <c r="U32" s="16">
        <f>IFERROR(VLOOKUP(LEFT(A32,3),'[1]200009387'!A:D,3,0),0)</f>
        <v>0</v>
      </c>
      <c r="V32" s="16">
        <f>IFERROR(VLOOKUP(LEFT(A32,3),'[1]200009387'!A:D,4,0),0)</f>
        <v>0</v>
      </c>
      <c r="W32" s="16">
        <v>200000329</v>
      </c>
      <c r="X32" s="16">
        <f>IFERROR(VLOOKUP(LEFT(A32,3),'[1]200000329'!A:D,3,0),0)</f>
        <v>0</v>
      </c>
      <c r="Y32" s="16">
        <f>IFERROR(VLOOKUP(LEFT(A32,3),'[1]200000329'!A:D,4,0),0)</f>
        <v>0</v>
      </c>
      <c r="Z32" s="16">
        <v>200002569</v>
      </c>
      <c r="AA32" s="16">
        <f>IFERROR(VLOOKUP(LEFT(A32,3),'[1]200002569'!A:D,3,0),0)</f>
        <v>0</v>
      </c>
      <c r="AB32" s="16">
        <f>IFERROR(VLOOKUP(LEFT(A32,3),'[1]200002569'!A:D,4,0),0)</f>
        <v>0</v>
      </c>
      <c r="AC32" s="16">
        <v>200000321</v>
      </c>
      <c r="AD32" s="16">
        <f>IFERROR(VLOOKUP(LEFT(A32,3),'[1]200000321'!A:D,3,0),0)</f>
        <v>0</v>
      </c>
      <c r="AE32" s="16">
        <f>IFERROR(VLOOKUP(LEFT(A32,3),'[1]200000321'!A:D,4,0),0)</f>
        <v>0</v>
      </c>
      <c r="AF32" s="16">
        <v>200000521</v>
      </c>
      <c r="AG32" s="16">
        <f>IFERROR(VLOOKUP(LEFT(A32,3),'[1]200000521'!A:D,3,0),0)</f>
        <v>2</v>
      </c>
      <c r="AH32" s="16">
        <f>IFERROR(VLOOKUP(LEFT(A32,3),'[1]200000521'!A:D,4,0),0)</f>
        <v>2.99</v>
      </c>
      <c r="AI32" s="16">
        <v>200000739</v>
      </c>
      <c r="AJ32" s="16">
        <f>IFERROR(VLOOKUP(LEFT(A32,3),'[1]200000739'!A:D,3,0),0)</f>
        <v>0</v>
      </c>
      <c r="AK32" s="16">
        <f>IFERROR(VLOOKUP(LEFT(A32,3),'[1]200000739'!A:D,4,0),0)</f>
        <v>0</v>
      </c>
      <c r="AL32" s="16">
        <v>200000738</v>
      </c>
      <c r="AM32" s="16">
        <f>IFERROR(VLOOKUP(LEFT(A32,3),'[1]200000738'!A:D,3,0),0)</f>
        <v>1</v>
      </c>
      <c r="AN32" s="16">
        <f>IFERROR(VLOOKUP(LEFT(A32,3),'[1]200000738'!A:D,4,0),0)</f>
        <v>9.19</v>
      </c>
      <c r="AO32" s="16">
        <v>200000487</v>
      </c>
      <c r="AP32" s="16">
        <f>IFERROR(VLOOKUP(LEFT(A32,3),'[1]200000487'!A:D,3,0),0)</f>
        <v>0</v>
      </c>
      <c r="AQ32" s="16">
        <f>IFERROR(VLOOKUP(LEFT(A32,3),'[1]200000487'!A:D,4,0),0)</f>
        <v>0</v>
      </c>
      <c r="AR32" s="16">
        <v>200000489</v>
      </c>
      <c r="AS32" s="16">
        <f>IFERROR(VLOOKUP(LEFT(A32,3),'[1]200000489'!A:D,3,0),0)</f>
        <v>0</v>
      </c>
      <c r="AT32" s="16">
        <f>IFERROR(VLOOKUP(LEFT(A32,3),'[1]200000489'!A:D,4,0),0)</f>
        <v>0</v>
      </c>
      <c r="AU32" s="16">
        <v>200004482</v>
      </c>
      <c r="AV32" s="16">
        <f>IFERROR(VLOOKUP(LEFT(A32,3),'[1]200004482'!A:D,3,0),0)</f>
        <v>0</v>
      </c>
      <c r="AW32" s="16">
        <f>IFERROR(VLOOKUP(LEFT(A32,3),'[1]200004482'!A:D,4,0),0)</f>
        <v>0</v>
      </c>
      <c r="AX32" s="17"/>
      <c r="AY32" s="17"/>
      <c r="AZ32" s="17"/>
      <c r="BA32" s="17"/>
      <c r="BB32" s="17"/>
      <c r="BC32" s="17"/>
      <c r="BD32" s="17"/>
    </row>
    <row r="33" spans="1:56" hidden="1" x14ac:dyDescent="0.25">
      <c r="A33" s="18" t="s">
        <v>418</v>
      </c>
      <c r="B33" s="13">
        <v>200009093</v>
      </c>
      <c r="C33" s="14">
        <f>IFERROR(VLOOKUP(LEFT(A33,3),'[1]200009093'!A:D,3,0),0)</f>
        <v>0</v>
      </c>
      <c r="D33" s="15">
        <f>IFERROR(VLOOKUP(LEFT(A33,3),'[1]200009093'!A:D,4,0),0)</f>
        <v>0</v>
      </c>
      <c r="E33" s="13">
        <v>200008980</v>
      </c>
      <c r="F33" s="16">
        <f>IFERROR(VLOOKUP(LEFT(A33,3),'[1]200008980'!A:D,3,0),0)</f>
        <v>12</v>
      </c>
      <c r="G33" s="16">
        <f>IFERROR(VLOOKUP(LEFT(A33,3),'[1]200008980'!A:D,4,0),0)</f>
        <v>3.45</v>
      </c>
      <c r="H33" s="14">
        <v>200000216</v>
      </c>
      <c r="I33" s="14">
        <f>IFERROR(VLOOKUP(LEFT(A33,3),'[1]200000216'!A:D,3,0),0)</f>
        <v>8</v>
      </c>
      <c r="J33" s="15">
        <f>IFERROR(VLOOKUP(LEFT(A33,3),'[1]200000216'!A:D,4,0),0)</f>
        <v>1.6</v>
      </c>
      <c r="K33" s="13">
        <v>200008645</v>
      </c>
      <c r="L33" s="14">
        <f>IFERROR(VLOOKUP(LEFT(A33,3),'[1]200008645'!A:D,3,0),0)</f>
        <v>1</v>
      </c>
      <c r="M33" s="15">
        <f>IFERROR(VLOOKUP(LEFT(A33,3),'[1]200008645'!A:D,4,0),0)</f>
        <v>15.7</v>
      </c>
      <c r="N33" s="13">
        <v>200000149</v>
      </c>
      <c r="O33" s="16">
        <f>IFERROR(VLOOKUP(LEFT(A33,3),'[1]200000149'!A:D,3,0),0)</f>
        <v>8</v>
      </c>
      <c r="P33" s="16">
        <f>IFERROR(VLOOKUP(LEFT(A33,3),'[1]200000149'!A:D,4,0),0)</f>
        <v>0.68</v>
      </c>
      <c r="Q33" s="16">
        <v>200005224</v>
      </c>
      <c r="R33" s="16">
        <f>IFERROR(VLOOKUP(LEFT(A33,3),'[1]200005224'!A:D,3,0),0)</f>
        <v>0</v>
      </c>
      <c r="S33" s="16">
        <f>IFERROR(VLOOKUP(LEFT(A33,3),'[1]200005224'!A:D,4,0),0)</f>
        <v>0</v>
      </c>
      <c r="T33" s="16">
        <v>200009387</v>
      </c>
      <c r="U33" s="16">
        <f>IFERROR(VLOOKUP(LEFT(A33,3),'[1]200009387'!A:D,3,0),0)</f>
        <v>6</v>
      </c>
      <c r="V33" s="16">
        <f>IFERROR(VLOOKUP(LEFT(A33,3),'[1]200009387'!A:D,4,0),0)</f>
        <v>8.2100000000000009</v>
      </c>
      <c r="W33" s="16">
        <v>200000329</v>
      </c>
      <c r="X33" s="16">
        <f>IFERROR(VLOOKUP(LEFT(A33,3),'[1]200000329'!A:D,3,0),0)</f>
        <v>4</v>
      </c>
      <c r="Y33" s="16">
        <f>IFERROR(VLOOKUP(LEFT(A33,3),'[1]200000329'!A:D,4,0),0)</f>
        <v>3.43</v>
      </c>
      <c r="Z33" s="16">
        <v>200002569</v>
      </c>
      <c r="AA33" s="16">
        <f>IFERROR(VLOOKUP(LEFT(A33,3),'[1]200002569'!A:D,3,0),0)</f>
        <v>3</v>
      </c>
      <c r="AB33" s="16">
        <f>IFERROR(VLOOKUP(LEFT(A33,3),'[1]200002569'!A:D,4,0),0)</f>
        <v>7.92</v>
      </c>
      <c r="AC33" s="16">
        <v>200000321</v>
      </c>
      <c r="AD33" s="16">
        <f>IFERROR(VLOOKUP(LEFT(A33,3),'[1]200000321'!A:D,3,0),0)</f>
        <v>1</v>
      </c>
      <c r="AE33" s="16">
        <f>IFERROR(VLOOKUP(LEFT(A33,3),'[1]200000321'!A:D,4,0),0)</f>
        <v>12.95</v>
      </c>
      <c r="AF33" s="16">
        <v>200000521</v>
      </c>
      <c r="AG33" s="16">
        <f>IFERROR(VLOOKUP(LEFT(A33,3),'[1]200000521'!A:D,3,0),0)</f>
        <v>7</v>
      </c>
      <c r="AH33" s="16">
        <f>IFERROR(VLOOKUP(LEFT(A33,3),'[1]200000521'!A:D,4,0),0)</f>
        <v>2.99</v>
      </c>
      <c r="AI33" s="16">
        <v>200000739</v>
      </c>
      <c r="AJ33" s="16">
        <f>IFERROR(VLOOKUP(LEFT(A33,3),'[1]200000739'!A:D,3,0),0)</f>
        <v>0</v>
      </c>
      <c r="AK33" s="16">
        <f>IFERROR(VLOOKUP(LEFT(A33,3),'[1]200000739'!A:D,4,0),0)</f>
        <v>0</v>
      </c>
      <c r="AL33" s="16">
        <v>200000738</v>
      </c>
      <c r="AM33" s="16">
        <f>IFERROR(VLOOKUP(LEFT(A33,3),'[1]200000738'!A:D,3,0),0)</f>
        <v>0</v>
      </c>
      <c r="AN33" s="16">
        <f>IFERROR(VLOOKUP(LEFT(A33,3),'[1]200000738'!A:D,4,0),0)</f>
        <v>0</v>
      </c>
      <c r="AO33" s="16">
        <v>200000487</v>
      </c>
      <c r="AP33" s="16">
        <f>IFERROR(VLOOKUP(LEFT(A33,3),'[1]200000487'!A:D,3,0),0)</f>
        <v>0</v>
      </c>
      <c r="AQ33" s="16">
        <f>IFERROR(VLOOKUP(LEFT(A33,3),'[1]200000487'!A:D,4,0),0)</f>
        <v>0</v>
      </c>
      <c r="AR33" s="16">
        <v>200000489</v>
      </c>
      <c r="AS33" s="16">
        <f>IFERROR(VLOOKUP(LEFT(A33,3),'[1]200000489'!A:D,3,0),0)</f>
        <v>3</v>
      </c>
      <c r="AT33" s="16">
        <f>IFERROR(VLOOKUP(LEFT(A33,3),'[1]200000489'!A:D,4,0),0)</f>
        <v>5.8</v>
      </c>
      <c r="AU33" s="16">
        <v>200004482</v>
      </c>
      <c r="AV33" s="16">
        <f>IFERROR(VLOOKUP(LEFT(A33,3),'[1]200004482'!A:D,3,0),0)</f>
        <v>0</v>
      </c>
      <c r="AW33" s="16">
        <f>IFERROR(VLOOKUP(LEFT(A33,3),'[1]200004482'!A:D,4,0),0)</f>
        <v>0</v>
      </c>
      <c r="AX33" s="17"/>
      <c r="AY33" s="17"/>
      <c r="AZ33" s="17"/>
      <c r="BA33" s="17"/>
      <c r="BB33" s="17"/>
      <c r="BC33" s="17"/>
      <c r="BD33" s="17"/>
    </row>
    <row r="34" spans="1:56" hidden="1" x14ac:dyDescent="0.25">
      <c r="A34" s="18" t="s">
        <v>419</v>
      </c>
      <c r="B34" s="13">
        <v>200009093</v>
      </c>
      <c r="C34" s="14">
        <f>IFERROR(VLOOKUP(LEFT(A34,3),'[1]200009093'!A:D,3,0),0)</f>
        <v>8</v>
      </c>
      <c r="D34" s="15">
        <f>IFERROR(VLOOKUP(LEFT(A34,3),'[1]200009093'!A:D,4,0),0)</f>
        <v>5.59</v>
      </c>
      <c r="E34" s="13">
        <v>200008980</v>
      </c>
      <c r="F34" s="16">
        <f>IFERROR(VLOOKUP(LEFT(A34,3),'[1]200008980'!A:D,3,0),0)</f>
        <v>8</v>
      </c>
      <c r="G34" s="16">
        <f>IFERROR(VLOOKUP(LEFT(A34,3),'[1]200008980'!A:D,4,0),0)</f>
        <v>3.45</v>
      </c>
      <c r="H34" s="14">
        <v>200000216</v>
      </c>
      <c r="I34" s="14">
        <f>IFERROR(VLOOKUP(LEFT(A34,3),'[1]200000216'!A:D,3,0),0)</f>
        <v>9</v>
      </c>
      <c r="J34" s="15">
        <f>IFERROR(VLOOKUP(LEFT(A34,3),'[1]200000216'!A:D,4,0),0)</f>
        <v>1.6</v>
      </c>
      <c r="K34" s="13">
        <v>200008645</v>
      </c>
      <c r="L34" s="14">
        <f>IFERROR(VLOOKUP(LEFT(A34,3),'[1]200008645'!A:D,3,0),0)</f>
        <v>2</v>
      </c>
      <c r="M34" s="15">
        <f>IFERROR(VLOOKUP(LEFT(A34,3),'[1]200008645'!A:D,4,0),0)</f>
        <v>15.7</v>
      </c>
      <c r="N34" s="13">
        <v>200000149</v>
      </c>
      <c r="O34" s="16">
        <f>IFERROR(VLOOKUP(LEFT(A34,3),'[1]200000149'!A:D,3,0),0)</f>
        <v>14</v>
      </c>
      <c r="P34" s="16">
        <f>IFERROR(VLOOKUP(LEFT(A34,3),'[1]200000149'!A:D,4,0),0)</f>
        <v>0.68</v>
      </c>
      <c r="Q34" s="16">
        <v>200005224</v>
      </c>
      <c r="R34" s="16">
        <f>IFERROR(VLOOKUP(LEFT(A34,3),'[1]200005224'!A:D,3,0),0)</f>
        <v>5</v>
      </c>
      <c r="S34" s="16">
        <f>IFERROR(VLOOKUP(LEFT(A34,3),'[1]200005224'!A:D,4,0),0)</f>
        <v>5.19</v>
      </c>
      <c r="T34" s="16">
        <v>200009387</v>
      </c>
      <c r="U34" s="16">
        <f>IFERROR(VLOOKUP(LEFT(A34,3),'[1]200009387'!A:D,3,0),0)</f>
        <v>11</v>
      </c>
      <c r="V34" s="16">
        <f>IFERROR(VLOOKUP(LEFT(A34,3),'[1]200009387'!A:D,4,0),0)</f>
        <v>8.2100000000000009</v>
      </c>
      <c r="W34" s="16">
        <v>200000329</v>
      </c>
      <c r="X34" s="16">
        <f>IFERROR(VLOOKUP(LEFT(A34,3),'[1]200000329'!A:D,3,0),0)</f>
        <v>14</v>
      </c>
      <c r="Y34" s="16">
        <f>IFERROR(VLOOKUP(LEFT(A34,3),'[1]200000329'!A:D,4,0),0)</f>
        <v>3.43</v>
      </c>
      <c r="Z34" s="16">
        <v>200002569</v>
      </c>
      <c r="AA34" s="16">
        <f>IFERROR(VLOOKUP(LEFT(A34,3),'[1]200002569'!A:D,3,0),0)</f>
        <v>0</v>
      </c>
      <c r="AB34" s="16">
        <f>IFERROR(VLOOKUP(LEFT(A34,3),'[1]200002569'!A:D,4,0),0)</f>
        <v>0</v>
      </c>
      <c r="AC34" s="16">
        <v>200000321</v>
      </c>
      <c r="AD34" s="16">
        <f>IFERROR(VLOOKUP(LEFT(A34,3),'[1]200000321'!A:D,3,0),0)</f>
        <v>0</v>
      </c>
      <c r="AE34" s="16">
        <f>IFERROR(VLOOKUP(LEFT(A34,3),'[1]200000321'!A:D,4,0),0)</f>
        <v>0</v>
      </c>
      <c r="AF34" s="16">
        <v>200000521</v>
      </c>
      <c r="AG34" s="16">
        <f>IFERROR(VLOOKUP(LEFT(A34,3),'[1]200000521'!A:D,3,0),0)</f>
        <v>11</v>
      </c>
      <c r="AH34" s="16">
        <f>IFERROR(VLOOKUP(LEFT(A34,3),'[1]200000521'!A:D,4,0),0)</f>
        <v>2.99</v>
      </c>
      <c r="AI34" s="16">
        <v>200000739</v>
      </c>
      <c r="AJ34" s="16">
        <f>IFERROR(VLOOKUP(LEFT(A34,3),'[1]200000739'!A:D,3,0),0)</f>
        <v>1</v>
      </c>
      <c r="AK34" s="16">
        <f>IFERROR(VLOOKUP(LEFT(A34,3),'[1]200000739'!A:D,4,0),0)</f>
        <v>27.47</v>
      </c>
      <c r="AL34" s="16">
        <v>200000738</v>
      </c>
      <c r="AM34" s="16">
        <f>IFERROR(VLOOKUP(LEFT(A34,3),'[1]200000738'!A:D,3,0),0)</f>
        <v>8</v>
      </c>
      <c r="AN34" s="16">
        <f>IFERROR(VLOOKUP(LEFT(A34,3),'[1]200000738'!A:D,4,0),0)</f>
        <v>9.19</v>
      </c>
      <c r="AO34" s="16">
        <v>200000487</v>
      </c>
      <c r="AP34" s="16">
        <f>IFERROR(VLOOKUP(LEFT(A34,3),'[1]200000487'!A:D,3,0),0)</f>
        <v>7</v>
      </c>
      <c r="AQ34" s="16">
        <f>IFERROR(VLOOKUP(LEFT(A34,3),'[1]200000487'!A:D,4,0),0)</f>
        <v>15.26</v>
      </c>
      <c r="AR34" s="16">
        <v>200000489</v>
      </c>
      <c r="AS34" s="16">
        <f>IFERROR(VLOOKUP(LEFT(A34,3),'[1]200000489'!A:D,3,0),0)</f>
        <v>0</v>
      </c>
      <c r="AT34" s="16">
        <f>IFERROR(VLOOKUP(LEFT(A34,3),'[1]200000489'!A:D,4,0),0)</f>
        <v>0</v>
      </c>
      <c r="AU34" s="16">
        <v>200004482</v>
      </c>
      <c r="AV34" s="16">
        <f>IFERROR(VLOOKUP(LEFT(A34,3),'[1]200004482'!A:D,3,0),0)</f>
        <v>0</v>
      </c>
      <c r="AW34" s="16">
        <f>IFERROR(VLOOKUP(LEFT(A34,3),'[1]200004482'!A:D,4,0),0)</f>
        <v>0</v>
      </c>
      <c r="AX34" s="17"/>
      <c r="AY34" s="17"/>
      <c r="AZ34" s="17"/>
      <c r="BA34" s="17"/>
      <c r="BB34" s="17"/>
      <c r="BC34" s="17"/>
      <c r="BD34" s="17"/>
    </row>
    <row r="35" spans="1:56" hidden="1" x14ac:dyDescent="0.25">
      <c r="A35" s="18" t="s">
        <v>420</v>
      </c>
      <c r="B35" s="13">
        <v>200009093</v>
      </c>
      <c r="C35" s="14">
        <f>IFERROR(VLOOKUP(LEFT(A35,3),'[1]200009093'!A:D,3,0),0)</f>
        <v>0</v>
      </c>
      <c r="D35" s="15">
        <f>IFERROR(VLOOKUP(LEFT(A35,3),'[1]200009093'!A:D,4,0),0)</f>
        <v>0</v>
      </c>
      <c r="E35" s="13">
        <v>200008980</v>
      </c>
      <c r="F35" s="16">
        <f>IFERROR(VLOOKUP(LEFT(A35,3),'[1]200008980'!A:D,3,0),0)</f>
        <v>21</v>
      </c>
      <c r="G35" s="16">
        <f>IFERROR(VLOOKUP(LEFT(A35,3),'[1]200008980'!A:D,4,0),0)</f>
        <v>3.45</v>
      </c>
      <c r="H35" s="14">
        <v>200000216</v>
      </c>
      <c r="I35" s="14">
        <f>IFERROR(VLOOKUP(LEFT(A35,3),'[1]200000216'!A:D,3,0),0)</f>
        <v>4</v>
      </c>
      <c r="J35" s="15">
        <f>IFERROR(VLOOKUP(LEFT(A35,3),'[1]200000216'!A:D,4,0),0)</f>
        <v>1.6</v>
      </c>
      <c r="K35" s="13">
        <v>200008645</v>
      </c>
      <c r="L35" s="14">
        <f>IFERROR(VLOOKUP(LEFT(A35,3),'[1]200008645'!A:D,3,0),0)</f>
        <v>0</v>
      </c>
      <c r="M35" s="15">
        <f>IFERROR(VLOOKUP(LEFT(A35,3),'[1]200008645'!A:D,4,0),0)</f>
        <v>0</v>
      </c>
      <c r="N35" s="13">
        <v>200000149</v>
      </c>
      <c r="O35" s="16">
        <f>IFERROR(VLOOKUP(LEFT(A35,3),'[1]200000149'!A:D,3,0),0)</f>
        <v>4</v>
      </c>
      <c r="P35" s="16">
        <f>IFERROR(VLOOKUP(LEFT(A35,3),'[1]200000149'!A:D,4,0),0)</f>
        <v>0.68</v>
      </c>
      <c r="Q35" s="16">
        <v>200005224</v>
      </c>
      <c r="R35" s="16">
        <f>IFERROR(VLOOKUP(LEFT(A35,3),'[1]200005224'!A:D,3,0),0)</f>
        <v>8</v>
      </c>
      <c r="S35" s="16">
        <f>IFERROR(VLOOKUP(LEFT(A35,3),'[1]200005224'!A:D,4,0),0)</f>
        <v>5.19</v>
      </c>
      <c r="T35" s="16">
        <v>200009387</v>
      </c>
      <c r="U35" s="16">
        <f>IFERROR(VLOOKUP(LEFT(A35,3),'[1]200009387'!A:D,3,0),0)</f>
        <v>0</v>
      </c>
      <c r="V35" s="16">
        <f>IFERROR(VLOOKUP(LEFT(A35,3),'[1]200009387'!A:D,4,0),0)</f>
        <v>0</v>
      </c>
      <c r="W35" s="16">
        <v>200000329</v>
      </c>
      <c r="X35" s="16">
        <f>IFERROR(VLOOKUP(LEFT(A35,3),'[1]200000329'!A:D,3,0),0)</f>
        <v>0</v>
      </c>
      <c r="Y35" s="16">
        <f>IFERROR(VLOOKUP(LEFT(A35,3),'[1]200000329'!A:D,4,0),0)</f>
        <v>0</v>
      </c>
      <c r="Z35" s="16">
        <v>200002569</v>
      </c>
      <c r="AA35" s="16">
        <f>IFERROR(VLOOKUP(LEFT(A35,3),'[1]200002569'!A:D,3,0),0)</f>
        <v>0</v>
      </c>
      <c r="AB35" s="16">
        <f>IFERROR(VLOOKUP(LEFT(A35,3),'[1]200002569'!A:D,4,0),0)</f>
        <v>0</v>
      </c>
      <c r="AC35" s="16">
        <v>200000321</v>
      </c>
      <c r="AD35" s="16">
        <f>IFERROR(VLOOKUP(LEFT(A35,3),'[1]200000321'!A:D,3,0),0)</f>
        <v>0</v>
      </c>
      <c r="AE35" s="16">
        <f>IFERROR(VLOOKUP(LEFT(A35,3),'[1]200000321'!A:D,4,0),0)</f>
        <v>0</v>
      </c>
      <c r="AF35" s="16">
        <v>200000521</v>
      </c>
      <c r="AG35" s="16">
        <f>IFERROR(VLOOKUP(LEFT(A35,3),'[1]200000521'!A:D,3,0),0)</f>
        <v>11</v>
      </c>
      <c r="AH35" s="16">
        <f>IFERROR(VLOOKUP(LEFT(A35,3),'[1]200000521'!A:D,4,0),0)</f>
        <v>2.99</v>
      </c>
      <c r="AI35" s="16">
        <v>200000739</v>
      </c>
      <c r="AJ35" s="16">
        <f>IFERROR(VLOOKUP(LEFT(A35,3),'[1]200000739'!A:D,3,0),0)</f>
        <v>3</v>
      </c>
      <c r="AK35" s="16">
        <f>IFERROR(VLOOKUP(LEFT(A35,3),'[1]200000739'!A:D,4,0),0)</f>
        <v>27.47</v>
      </c>
      <c r="AL35" s="16">
        <v>200000738</v>
      </c>
      <c r="AM35" s="16">
        <f>IFERROR(VLOOKUP(LEFT(A35,3),'[1]200000738'!A:D,3,0),0)</f>
        <v>2</v>
      </c>
      <c r="AN35" s="16">
        <f>IFERROR(VLOOKUP(LEFT(A35,3),'[1]200000738'!A:D,4,0),0)</f>
        <v>9.19</v>
      </c>
      <c r="AO35" s="16">
        <v>200000487</v>
      </c>
      <c r="AP35" s="16">
        <f>IFERROR(VLOOKUP(LEFT(A35,3),'[1]200000487'!A:D,3,0),0)</f>
        <v>2</v>
      </c>
      <c r="AQ35" s="16">
        <f>IFERROR(VLOOKUP(LEFT(A35,3),'[1]200000487'!A:D,4,0),0)</f>
        <v>15.26</v>
      </c>
      <c r="AR35" s="16">
        <v>200000489</v>
      </c>
      <c r="AS35" s="16">
        <f>IFERROR(VLOOKUP(LEFT(A35,3),'[1]200000489'!A:D,3,0),0)</f>
        <v>0</v>
      </c>
      <c r="AT35" s="16">
        <f>IFERROR(VLOOKUP(LEFT(A35,3),'[1]200000489'!A:D,4,0),0)</f>
        <v>0</v>
      </c>
      <c r="AU35" s="16">
        <v>200004482</v>
      </c>
      <c r="AV35" s="16">
        <f>IFERROR(VLOOKUP(LEFT(A35,3),'[1]200004482'!A:D,3,0),0)</f>
        <v>0</v>
      </c>
      <c r="AW35" s="16">
        <f>IFERROR(VLOOKUP(LEFT(A35,3),'[1]200004482'!A:D,4,0),0)</f>
        <v>0</v>
      </c>
      <c r="AX35" s="17"/>
      <c r="AY35" s="17"/>
      <c r="AZ35" s="17"/>
      <c r="BA35" s="17"/>
      <c r="BB35" s="17"/>
      <c r="BC35" s="17"/>
      <c r="BD35" s="17"/>
    </row>
    <row r="36" spans="1:56" hidden="1" x14ac:dyDescent="0.25">
      <c r="A36" s="18" t="s">
        <v>421</v>
      </c>
      <c r="B36" s="13">
        <v>200009093</v>
      </c>
      <c r="C36" s="14">
        <f>IFERROR(VLOOKUP(LEFT(A36,3),'[1]200009093'!A:D,3,0),0)</f>
        <v>0</v>
      </c>
      <c r="D36" s="15">
        <f>IFERROR(VLOOKUP(LEFT(A36,3),'[1]200009093'!A:D,4,0),0)</f>
        <v>0</v>
      </c>
      <c r="E36" s="13">
        <v>200008980</v>
      </c>
      <c r="F36" s="16">
        <f>IFERROR(VLOOKUP(LEFT(A36,3),'[1]200008980'!A:D,3,0),0)</f>
        <v>12</v>
      </c>
      <c r="G36" s="16">
        <f>IFERROR(VLOOKUP(LEFT(A36,3),'[1]200008980'!A:D,4,0),0)</f>
        <v>3.45</v>
      </c>
      <c r="H36" s="14">
        <v>200000216</v>
      </c>
      <c r="I36" s="14">
        <f>IFERROR(VLOOKUP(LEFT(A36,3),'[1]200000216'!A:D,3,0),0)</f>
        <v>12</v>
      </c>
      <c r="J36" s="15">
        <f>IFERROR(VLOOKUP(LEFT(A36,3),'[1]200000216'!A:D,4,0),0)</f>
        <v>1.6</v>
      </c>
      <c r="K36" s="13">
        <v>200008645</v>
      </c>
      <c r="L36" s="14">
        <f>IFERROR(VLOOKUP(LEFT(A36,3),'[1]200008645'!A:D,3,0),0)</f>
        <v>0</v>
      </c>
      <c r="M36" s="15">
        <f>IFERROR(VLOOKUP(LEFT(A36,3),'[1]200008645'!A:D,4,0),0)</f>
        <v>0</v>
      </c>
      <c r="N36" s="13">
        <v>200000149</v>
      </c>
      <c r="O36" s="16">
        <f>IFERROR(VLOOKUP(LEFT(A36,3),'[1]200000149'!A:D,3,0),0)</f>
        <v>10</v>
      </c>
      <c r="P36" s="16">
        <f>IFERROR(VLOOKUP(LEFT(A36,3),'[1]200000149'!A:D,4,0),0)</f>
        <v>0.68</v>
      </c>
      <c r="Q36" s="16">
        <v>200005224</v>
      </c>
      <c r="R36" s="16">
        <f>IFERROR(VLOOKUP(LEFT(A36,3),'[1]200005224'!A:D,3,0),0)</f>
        <v>13</v>
      </c>
      <c r="S36" s="16">
        <f>IFERROR(VLOOKUP(LEFT(A36,3),'[1]200005224'!A:D,4,0),0)</f>
        <v>5.19</v>
      </c>
      <c r="T36" s="16">
        <v>200009387</v>
      </c>
      <c r="U36" s="16">
        <f>IFERROR(VLOOKUP(LEFT(A36,3),'[1]200009387'!A:D,3,0),0)</f>
        <v>0</v>
      </c>
      <c r="V36" s="16">
        <f>IFERROR(VLOOKUP(LEFT(A36,3),'[1]200009387'!A:D,4,0),0)</f>
        <v>0</v>
      </c>
      <c r="W36" s="16">
        <v>200000329</v>
      </c>
      <c r="X36" s="16">
        <f>IFERROR(VLOOKUP(LEFT(A36,3),'[1]200000329'!A:D,3,0),0)</f>
        <v>0</v>
      </c>
      <c r="Y36" s="16">
        <f>IFERROR(VLOOKUP(LEFT(A36,3),'[1]200000329'!A:D,4,0),0)</f>
        <v>0</v>
      </c>
      <c r="Z36" s="16">
        <v>200002569</v>
      </c>
      <c r="AA36" s="16">
        <f>IFERROR(VLOOKUP(LEFT(A36,3),'[1]200002569'!A:D,3,0),0)</f>
        <v>4</v>
      </c>
      <c r="AB36" s="16">
        <f>IFERROR(VLOOKUP(LEFT(A36,3),'[1]200002569'!A:D,4,0),0)</f>
        <v>7.92</v>
      </c>
      <c r="AC36" s="16">
        <v>200000321</v>
      </c>
      <c r="AD36" s="16">
        <f>IFERROR(VLOOKUP(LEFT(A36,3),'[1]200000321'!A:D,3,0),0)</f>
        <v>1</v>
      </c>
      <c r="AE36" s="16">
        <f>IFERROR(VLOOKUP(LEFT(A36,3),'[1]200000321'!A:D,4,0),0)</f>
        <v>12.95</v>
      </c>
      <c r="AF36" s="16">
        <v>200000521</v>
      </c>
      <c r="AG36" s="16">
        <f>IFERROR(VLOOKUP(LEFT(A36,3),'[1]200000521'!A:D,3,0),0)</f>
        <v>10</v>
      </c>
      <c r="AH36" s="16">
        <f>IFERROR(VLOOKUP(LEFT(A36,3),'[1]200000521'!A:D,4,0),0)</f>
        <v>2.99</v>
      </c>
      <c r="AI36" s="16">
        <v>200000739</v>
      </c>
      <c r="AJ36" s="16">
        <f>IFERROR(VLOOKUP(LEFT(A36,3),'[1]200000739'!A:D,3,0),0)</f>
        <v>0</v>
      </c>
      <c r="AK36" s="16">
        <f>IFERROR(VLOOKUP(LEFT(A36,3),'[1]200000739'!A:D,4,0),0)</f>
        <v>0</v>
      </c>
      <c r="AL36" s="16">
        <v>200000738</v>
      </c>
      <c r="AM36" s="16">
        <f>IFERROR(VLOOKUP(LEFT(A36,3),'[1]200000738'!A:D,3,0),0)</f>
        <v>5</v>
      </c>
      <c r="AN36" s="16">
        <f>IFERROR(VLOOKUP(LEFT(A36,3),'[1]200000738'!A:D,4,0),0)</f>
        <v>9.19</v>
      </c>
      <c r="AO36" s="16">
        <v>200000487</v>
      </c>
      <c r="AP36" s="16">
        <f>IFERROR(VLOOKUP(LEFT(A36,3),'[1]200000487'!A:D,3,0),0)</f>
        <v>0</v>
      </c>
      <c r="AQ36" s="16">
        <f>IFERROR(VLOOKUP(LEFT(A36,3),'[1]200000487'!A:D,4,0),0)</f>
        <v>0</v>
      </c>
      <c r="AR36" s="16">
        <v>200000489</v>
      </c>
      <c r="AS36" s="16">
        <f>IFERROR(VLOOKUP(LEFT(A36,3),'[1]200000489'!A:D,3,0),0)</f>
        <v>0</v>
      </c>
      <c r="AT36" s="16">
        <f>IFERROR(VLOOKUP(LEFT(A36,3),'[1]200000489'!A:D,4,0),0)</f>
        <v>0</v>
      </c>
      <c r="AU36" s="16">
        <v>200004482</v>
      </c>
      <c r="AV36" s="16">
        <f>IFERROR(VLOOKUP(LEFT(A36,3),'[1]200004482'!A:D,3,0),0)</f>
        <v>0</v>
      </c>
      <c r="AW36" s="16">
        <f>IFERROR(VLOOKUP(LEFT(A36,3),'[1]200004482'!A:D,4,0),0)</f>
        <v>0</v>
      </c>
      <c r="AX36" s="17"/>
      <c r="AY36" s="17"/>
      <c r="AZ36" s="17"/>
      <c r="BA36" s="17"/>
      <c r="BB36" s="17"/>
      <c r="BC36" s="17"/>
      <c r="BD36" s="17"/>
    </row>
    <row r="37" spans="1:56" hidden="1" x14ac:dyDescent="0.25">
      <c r="A37" s="18" t="s">
        <v>422</v>
      </c>
      <c r="B37" s="13">
        <v>200009093</v>
      </c>
      <c r="C37" s="14">
        <f>IFERROR(VLOOKUP(LEFT(A37,3),'[1]200009093'!A:D,3,0),0)</f>
        <v>0</v>
      </c>
      <c r="D37" s="15">
        <f>IFERROR(VLOOKUP(LEFT(A37,3),'[1]200009093'!A:D,4,0),0)</f>
        <v>0</v>
      </c>
      <c r="E37" s="13">
        <v>200008980</v>
      </c>
      <c r="F37" s="16">
        <f>IFERROR(VLOOKUP(LEFT(A37,3),'[1]200008980'!A:D,3,0),0)</f>
        <v>0</v>
      </c>
      <c r="G37" s="16">
        <f>IFERROR(VLOOKUP(LEFT(A37,3),'[1]200008980'!A:D,4,0),0)</f>
        <v>0</v>
      </c>
      <c r="H37" s="14">
        <v>200000216</v>
      </c>
      <c r="I37" s="14">
        <f>IFERROR(VLOOKUP(LEFT(A37,3),'[1]200000216'!A:D,3,0),0)</f>
        <v>0</v>
      </c>
      <c r="J37" s="15">
        <f>IFERROR(VLOOKUP(LEFT(A37,3),'[1]200000216'!A:D,4,0),0)</f>
        <v>0</v>
      </c>
      <c r="K37" s="13">
        <v>200008645</v>
      </c>
      <c r="L37" s="14">
        <f>IFERROR(VLOOKUP(LEFT(A37,3),'[1]200008645'!A:D,3,0),0)</f>
        <v>0</v>
      </c>
      <c r="M37" s="15">
        <f>IFERROR(VLOOKUP(LEFT(A37,3),'[1]200008645'!A:D,4,0),0)</f>
        <v>0</v>
      </c>
      <c r="N37" s="13">
        <v>200000149</v>
      </c>
      <c r="O37" s="16">
        <f>IFERROR(VLOOKUP(LEFT(A37,3),'[1]200000149'!A:D,3,0),0)</f>
        <v>0</v>
      </c>
      <c r="P37" s="16">
        <f>IFERROR(VLOOKUP(LEFT(A37,3),'[1]200000149'!A:D,4,0),0)</f>
        <v>0</v>
      </c>
      <c r="Q37" s="16">
        <v>200005224</v>
      </c>
      <c r="R37" s="16">
        <f>IFERROR(VLOOKUP(LEFT(A37,3),'[1]200005224'!A:D,3,0),0)</f>
        <v>0</v>
      </c>
      <c r="S37" s="16">
        <f>IFERROR(VLOOKUP(LEFT(A37,3),'[1]200005224'!A:D,4,0),0)</f>
        <v>0</v>
      </c>
      <c r="T37" s="16">
        <v>200009387</v>
      </c>
      <c r="U37" s="16">
        <f>IFERROR(VLOOKUP(LEFT(A37,3),'[1]200009387'!A:D,3,0),0)</f>
        <v>0</v>
      </c>
      <c r="V37" s="16">
        <f>IFERROR(VLOOKUP(LEFT(A37,3),'[1]200009387'!A:D,4,0),0)</f>
        <v>0</v>
      </c>
      <c r="W37" s="16">
        <v>200000329</v>
      </c>
      <c r="X37" s="16">
        <f>IFERROR(VLOOKUP(LEFT(A37,3),'[1]200000329'!A:D,3,0),0)</f>
        <v>0</v>
      </c>
      <c r="Y37" s="16">
        <f>IFERROR(VLOOKUP(LEFT(A37,3),'[1]200000329'!A:D,4,0),0)</f>
        <v>0</v>
      </c>
      <c r="Z37" s="16">
        <v>200002569</v>
      </c>
      <c r="AA37" s="16">
        <f>IFERROR(VLOOKUP(LEFT(A37,3),'[1]200002569'!A:D,3,0),0)</f>
        <v>0</v>
      </c>
      <c r="AB37" s="16">
        <f>IFERROR(VLOOKUP(LEFT(A37,3),'[1]200002569'!A:D,4,0),0)</f>
        <v>0</v>
      </c>
      <c r="AC37" s="16">
        <v>200000321</v>
      </c>
      <c r="AD37" s="16">
        <f>IFERROR(VLOOKUP(LEFT(A37,3),'[1]200000321'!A:D,3,0),0)</f>
        <v>0</v>
      </c>
      <c r="AE37" s="16">
        <f>IFERROR(VLOOKUP(LEFT(A37,3),'[1]200000321'!A:D,4,0),0)</f>
        <v>0</v>
      </c>
      <c r="AF37" s="16">
        <v>200000521</v>
      </c>
      <c r="AG37" s="16">
        <f>IFERROR(VLOOKUP(LEFT(A37,3),'[1]200000521'!A:D,3,0),0)</f>
        <v>0</v>
      </c>
      <c r="AH37" s="16">
        <f>IFERROR(VLOOKUP(LEFT(A37,3),'[1]200000521'!A:D,4,0),0)</f>
        <v>0</v>
      </c>
      <c r="AI37" s="16">
        <v>200000739</v>
      </c>
      <c r="AJ37" s="16">
        <f>IFERROR(VLOOKUP(LEFT(A37,3),'[1]200000739'!A:D,3,0),0)</f>
        <v>0</v>
      </c>
      <c r="AK37" s="16">
        <f>IFERROR(VLOOKUP(LEFT(A37,3),'[1]200000739'!A:D,4,0),0)</f>
        <v>0</v>
      </c>
      <c r="AL37" s="16">
        <v>200000738</v>
      </c>
      <c r="AM37" s="16">
        <f>IFERROR(VLOOKUP(LEFT(A37,3),'[1]200000738'!A:D,3,0),0)</f>
        <v>0</v>
      </c>
      <c r="AN37" s="16">
        <f>IFERROR(VLOOKUP(LEFT(A37,3),'[1]200000738'!A:D,4,0),0)</f>
        <v>0</v>
      </c>
      <c r="AO37" s="16">
        <v>200000487</v>
      </c>
      <c r="AP37" s="16">
        <f>IFERROR(VLOOKUP(LEFT(A37,3),'[1]200000487'!A:D,3,0),0)</f>
        <v>0</v>
      </c>
      <c r="AQ37" s="16">
        <f>IFERROR(VLOOKUP(LEFT(A37,3),'[1]200000487'!A:D,4,0),0)</f>
        <v>0</v>
      </c>
      <c r="AR37" s="16">
        <v>200000489</v>
      </c>
      <c r="AS37" s="16">
        <f>IFERROR(VLOOKUP(LEFT(A37,3),'[1]200000489'!A:D,3,0),0)</f>
        <v>0</v>
      </c>
      <c r="AT37" s="16">
        <f>IFERROR(VLOOKUP(LEFT(A37,3),'[1]200000489'!A:D,4,0),0)</f>
        <v>0</v>
      </c>
      <c r="AU37" s="16">
        <v>200004482</v>
      </c>
      <c r="AV37" s="16">
        <f>IFERROR(VLOOKUP(LEFT(A37,3),'[1]200004482'!A:D,3,0),0)</f>
        <v>0</v>
      </c>
      <c r="AW37" s="16">
        <f>IFERROR(VLOOKUP(LEFT(A37,3),'[1]200004482'!A:D,4,0),0)</f>
        <v>0</v>
      </c>
      <c r="AX37" s="17"/>
      <c r="AY37" s="17"/>
      <c r="AZ37" s="17"/>
      <c r="BA37" s="17"/>
      <c r="BB37" s="17"/>
      <c r="BC37" s="17"/>
      <c r="BD37" s="17"/>
    </row>
    <row r="38" spans="1:56" hidden="1" x14ac:dyDescent="0.25">
      <c r="A38" s="18" t="s">
        <v>423</v>
      </c>
      <c r="B38" s="13">
        <v>200009093</v>
      </c>
      <c r="C38" s="14">
        <f>IFERROR(VLOOKUP(LEFT(A38,3),'[1]200009093'!A:D,3,0),0)</f>
        <v>0</v>
      </c>
      <c r="D38" s="15">
        <f>IFERROR(VLOOKUP(LEFT(A38,3),'[1]200009093'!A:D,4,0),0)</f>
        <v>0</v>
      </c>
      <c r="E38" s="13">
        <v>200008980</v>
      </c>
      <c r="F38" s="16">
        <f>IFERROR(VLOOKUP(LEFT(A38,3),'[1]200008980'!A:D,3,0),0)</f>
        <v>15</v>
      </c>
      <c r="G38" s="16">
        <f>IFERROR(VLOOKUP(LEFT(A38,3),'[1]200008980'!A:D,4,0),0)</f>
        <v>3.45</v>
      </c>
      <c r="H38" s="14">
        <v>200000216</v>
      </c>
      <c r="I38" s="14">
        <f>IFERROR(VLOOKUP(LEFT(A38,3),'[1]200000216'!A:D,3,0),0)</f>
        <v>6</v>
      </c>
      <c r="J38" s="15">
        <f>IFERROR(VLOOKUP(LEFT(A38,3),'[1]200000216'!A:D,4,0),0)</f>
        <v>1.6</v>
      </c>
      <c r="K38" s="13">
        <v>200008645</v>
      </c>
      <c r="L38" s="14">
        <f>IFERROR(VLOOKUP(LEFT(A38,3),'[1]200008645'!A:D,3,0),0)</f>
        <v>0</v>
      </c>
      <c r="M38" s="15">
        <f>IFERROR(VLOOKUP(LEFT(A38,3),'[1]200008645'!A:D,4,0),0)</f>
        <v>0</v>
      </c>
      <c r="N38" s="13">
        <v>200000149</v>
      </c>
      <c r="O38" s="16">
        <f>IFERROR(VLOOKUP(LEFT(A38,3),'[1]200000149'!A:D,3,0),0)</f>
        <v>15</v>
      </c>
      <c r="P38" s="16">
        <f>IFERROR(VLOOKUP(LEFT(A38,3),'[1]200000149'!A:D,4,0),0)</f>
        <v>0.68</v>
      </c>
      <c r="Q38" s="16">
        <v>200005224</v>
      </c>
      <c r="R38" s="16">
        <f>IFERROR(VLOOKUP(LEFT(A38,3),'[1]200005224'!A:D,3,0),0)</f>
        <v>0</v>
      </c>
      <c r="S38" s="16">
        <f>IFERROR(VLOOKUP(LEFT(A38,3),'[1]200005224'!A:D,4,0),0)</f>
        <v>0</v>
      </c>
      <c r="T38" s="16">
        <v>200009387</v>
      </c>
      <c r="U38" s="16">
        <f>IFERROR(VLOOKUP(LEFT(A38,3),'[1]200009387'!A:D,3,0),0)</f>
        <v>0</v>
      </c>
      <c r="V38" s="16">
        <f>IFERROR(VLOOKUP(LEFT(A38,3),'[1]200009387'!A:D,4,0),0)</f>
        <v>0</v>
      </c>
      <c r="W38" s="16">
        <v>200000329</v>
      </c>
      <c r="X38" s="16">
        <f>IFERROR(VLOOKUP(LEFT(A38,3),'[1]200000329'!A:D,3,0),0)</f>
        <v>0</v>
      </c>
      <c r="Y38" s="16">
        <f>IFERROR(VLOOKUP(LEFT(A38,3),'[1]200000329'!A:D,4,0),0)</f>
        <v>0</v>
      </c>
      <c r="Z38" s="16">
        <v>200002569</v>
      </c>
      <c r="AA38" s="16">
        <f>IFERROR(VLOOKUP(LEFT(A38,3),'[1]200002569'!A:D,3,0),0)</f>
        <v>0</v>
      </c>
      <c r="AB38" s="16">
        <f>IFERROR(VLOOKUP(LEFT(A38,3),'[1]200002569'!A:D,4,0),0)</f>
        <v>0</v>
      </c>
      <c r="AC38" s="16">
        <v>200000321</v>
      </c>
      <c r="AD38" s="16">
        <f>IFERROR(VLOOKUP(LEFT(A38,3),'[1]200000321'!A:D,3,0),0)</f>
        <v>0</v>
      </c>
      <c r="AE38" s="16">
        <f>IFERROR(VLOOKUP(LEFT(A38,3),'[1]200000321'!A:D,4,0),0)</f>
        <v>0</v>
      </c>
      <c r="AF38" s="16">
        <v>200000521</v>
      </c>
      <c r="AG38" s="16">
        <f>IFERROR(VLOOKUP(LEFT(A38,3),'[1]200000521'!A:D,3,0),0)</f>
        <v>6</v>
      </c>
      <c r="AH38" s="16">
        <f>IFERROR(VLOOKUP(LEFT(A38,3),'[1]200000521'!A:D,4,0),0)</f>
        <v>2.99</v>
      </c>
      <c r="AI38" s="16">
        <v>200000739</v>
      </c>
      <c r="AJ38" s="16">
        <f>IFERROR(VLOOKUP(LEFT(A38,3),'[1]200000739'!A:D,3,0),0)</f>
        <v>3</v>
      </c>
      <c r="AK38" s="16">
        <f>IFERROR(VLOOKUP(LEFT(A38,3),'[1]200000739'!A:D,4,0),0)</f>
        <v>27.47</v>
      </c>
      <c r="AL38" s="16">
        <v>200000738</v>
      </c>
      <c r="AM38" s="16">
        <f>IFERROR(VLOOKUP(LEFT(A38,3),'[1]200000738'!A:D,3,0),0)</f>
        <v>0</v>
      </c>
      <c r="AN38" s="16">
        <f>IFERROR(VLOOKUP(LEFT(A38,3),'[1]200000738'!A:D,4,0),0)</f>
        <v>0</v>
      </c>
      <c r="AO38" s="16">
        <v>200000487</v>
      </c>
      <c r="AP38" s="16">
        <f>IFERROR(VLOOKUP(LEFT(A38,3),'[1]200000487'!A:D,3,0),0)</f>
        <v>0</v>
      </c>
      <c r="AQ38" s="16">
        <f>IFERROR(VLOOKUP(LEFT(A38,3),'[1]200000487'!A:D,4,0),0)</f>
        <v>0</v>
      </c>
      <c r="AR38" s="16">
        <v>200000489</v>
      </c>
      <c r="AS38" s="16">
        <f>IFERROR(VLOOKUP(LEFT(A38,3),'[1]200000489'!A:D,3,0),0)</f>
        <v>3</v>
      </c>
      <c r="AT38" s="16">
        <f>IFERROR(VLOOKUP(LEFT(A38,3),'[1]200000489'!A:D,4,0),0)</f>
        <v>5.8</v>
      </c>
      <c r="AU38" s="16">
        <v>200004482</v>
      </c>
      <c r="AV38" s="16">
        <f>IFERROR(VLOOKUP(LEFT(A38,3),'[1]200004482'!A:D,3,0),0)</f>
        <v>0</v>
      </c>
      <c r="AW38" s="16">
        <f>IFERROR(VLOOKUP(LEFT(A38,3),'[1]200004482'!A:D,4,0),0)</f>
        <v>0</v>
      </c>
      <c r="AX38" s="17"/>
      <c r="AY38" s="17"/>
      <c r="AZ38" s="17"/>
      <c r="BA38" s="17"/>
      <c r="BB38" s="17"/>
      <c r="BC38" s="17"/>
      <c r="BD38" s="17"/>
    </row>
    <row r="39" spans="1:56" hidden="1" x14ac:dyDescent="0.25">
      <c r="A39" s="18" t="s">
        <v>424</v>
      </c>
      <c r="B39" s="13">
        <v>200009093</v>
      </c>
      <c r="C39" s="14">
        <f>IFERROR(VLOOKUP(LEFT(A39,3),'[1]200009093'!A:D,3,0),0)</f>
        <v>0</v>
      </c>
      <c r="D39" s="15">
        <f>IFERROR(VLOOKUP(LEFT(A39,3),'[1]200009093'!A:D,4,0),0)</f>
        <v>0</v>
      </c>
      <c r="E39" s="13">
        <v>200008980</v>
      </c>
      <c r="F39" s="16">
        <f>IFERROR(VLOOKUP(LEFT(A39,3),'[1]200008980'!A:D,3,0),0)</f>
        <v>0</v>
      </c>
      <c r="G39" s="16">
        <f>IFERROR(VLOOKUP(LEFT(A39,3),'[1]200008980'!A:D,4,0),0)</f>
        <v>0</v>
      </c>
      <c r="H39" s="14">
        <v>200000216</v>
      </c>
      <c r="I39" s="14">
        <f>IFERROR(VLOOKUP(LEFT(A39,3),'[1]200000216'!A:D,3,0),0)</f>
        <v>0</v>
      </c>
      <c r="J39" s="15">
        <f>IFERROR(VLOOKUP(LEFT(A39,3),'[1]200000216'!A:D,4,0),0)</f>
        <v>0</v>
      </c>
      <c r="K39" s="13">
        <v>200008645</v>
      </c>
      <c r="L39" s="14">
        <f>IFERROR(VLOOKUP(LEFT(A39,3),'[1]200008645'!A:D,3,0),0)</f>
        <v>0</v>
      </c>
      <c r="M39" s="15">
        <f>IFERROR(VLOOKUP(LEFT(A39,3),'[1]200008645'!A:D,4,0),0)</f>
        <v>0</v>
      </c>
      <c r="N39" s="13">
        <v>200000149</v>
      </c>
      <c r="O39" s="16">
        <f>IFERROR(VLOOKUP(LEFT(A39,3),'[1]200000149'!A:D,3,0),0)</f>
        <v>0</v>
      </c>
      <c r="P39" s="16">
        <f>IFERROR(VLOOKUP(LEFT(A39,3),'[1]200000149'!A:D,4,0),0)</f>
        <v>0</v>
      </c>
      <c r="Q39" s="16">
        <v>200005224</v>
      </c>
      <c r="R39" s="16">
        <f>IFERROR(VLOOKUP(LEFT(A39,3),'[1]200005224'!A:D,3,0),0)</f>
        <v>0</v>
      </c>
      <c r="S39" s="16">
        <f>IFERROR(VLOOKUP(LEFT(A39,3),'[1]200005224'!A:D,4,0),0)</f>
        <v>0</v>
      </c>
      <c r="T39" s="16">
        <v>200009387</v>
      </c>
      <c r="U39" s="16">
        <f>IFERROR(VLOOKUP(LEFT(A39,3),'[1]200009387'!A:D,3,0),0)</f>
        <v>0</v>
      </c>
      <c r="V39" s="16">
        <f>IFERROR(VLOOKUP(LEFT(A39,3),'[1]200009387'!A:D,4,0),0)</f>
        <v>0</v>
      </c>
      <c r="W39" s="16">
        <v>200000329</v>
      </c>
      <c r="X39" s="16">
        <f>IFERROR(VLOOKUP(LEFT(A39,3),'[1]200000329'!A:D,3,0),0)</f>
        <v>0</v>
      </c>
      <c r="Y39" s="16">
        <f>IFERROR(VLOOKUP(LEFT(A39,3),'[1]200000329'!A:D,4,0),0)</f>
        <v>0</v>
      </c>
      <c r="Z39" s="16">
        <v>200002569</v>
      </c>
      <c r="AA39" s="16">
        <f>IFERROR(VLOOKUP(LEFT(A39,3),'[1]200002569'!A:D,3,0),0)</f>
        <v>0</v>
      </c>
      <c r="AB39" s="16">
        <f>IFERROR(VLOOKUP(LEFT(A39,3),'[1]200002569'!A:D,4,0),0)</f>
        <v>0</v>
      </c>
      <c r="AC39" s="16">
        <v>200000321</v>
      </c>
      <c r="AD39" s="16">
        <f>IFERROR(VLOOKUP(LEFT(A39,3),'[1]200000321'!A:D,3,0),0)</f>
        <v>0</v>
      </c>
      <c r="AE39" s="16">
        <f>IFERROR(VLOOKUP(LEFT(A39,3),'[1]200000321'!A:D,4,0),0)</f>
        <v>0</v>
      </c>
      <c r="AF39" s="16">
        <v>200000521</v>
      </c>
      <c r="AG39" s="16">
        <f>IFERROR(VLOOKUP(LEFT(A39,3),'[1]200000521'!A:D,3,0),0)</f>
        <v>0</v>
      </c>
      <c r="AH39" s="16">
        <f>IFERROR(VLOOKUP(LEFT(A39,3),'[1]200000521'!A:D,4,0),0)</f>
        <v>0</v>
      </c>
      <c r="AI39" s="16">
        <v>200000739</v>
      </c>
      <c r="AJ39" s="16">
        <f>IFERROR(VLOOKUP(LEFT(A39,3),'[1]200000739'!A:D,3,0),0)</f>
        <v>0</v>
      </c>
      <c r="AK39" s="16">
        <f>IFERROR(VLOOKUP(LEFT(A39,3),'[1]200000739'!A:D,4,0),0)</f>
        <v>0</v>
      </c>
      <c r="AL39" s="16">
        <v>200000738</v>
      </c>
      <c r="AM39" s="16">
        <f>IFERROR(VLOOKUP(LEFT(A39,3),'[1]200000738'!A:D,3,0),0)</f>
        <v>0</v>
      </c>
      <c r="AN39" s="16">
        <f>IFERROR(VLOOKUP(LEFT(A39,3),'[1]200000738'!A:D,4,0),0)</f>
        <v>0</v>
      </c>
      <c r="AO39" s="16">
        <v>200000487</v>
      </c>
      <c r="AP39" s="16">
        <f>IFERROR(VLOOKUP(LEFT(A39,3),'[1]200000487'!A:D,3,0),0)</f>
        <v>0</v>
      </c>
      <c r="AQ39" s="16">
        <f>IFERROR(VLOOKUP(LEFT(A39,3),'[1]200000487'!A:D,4,0),0)</f>
        <v>0</v>
      </c>
      <c r="AR39" s="16">
        <v>200000489</v>
      </c>
      <c r="AS39" s="16">
        <f>IFERROR(VLOOKUP(LEFT(A39,3),'[1]200000489'!A:D,3,0),0)</f>
        <v>0</v>
      </c>
      <c r="AT39" s="16">
        <f>IFERROR(VLOOKUP(LEFT(A39,3),'[1]200000489'!A:D,4,0),0)</f>
        <v>0</v>
      </c>
      <c r="AU39" s="16">
        <v>200004482</v>
      </c>
      <c r="AV39" s="16">
        <f>IFERROR(VLOOKUP(LEFT(A39,3),'[1]200004482'!A:D,3,0),0)</f>
        <v>0</v>
      </c>
      <c r="AW39" s="16">
        <f>IFERROR(VLOOKUP(LEFT(A39,3),'[1]200004482'!A:D,4,0),0)</f>
        <v>0</v>
      </c>
      <c r="AX39" s="17"/>
      <c r="AY39" s="17"/>
      <c r="AZ39" s="17"/>
      <c r="BA39" s="17"/>
      <c r="BB39" s="17"/>
      <c r="BC39" s="17"/>
      <c r="BD39" s="17"/>
    </row>
    <row r="40" spans="1:56" hidden="1" x14ac:dyDescent="0.25">
      <c r="A40" s="18" t="s">
        <v>425</v>
      </c>
      <c r="B40" s="13">
        <v>200009093</v>
      </c>
      <c r="C40" s="14">
        <f>IFERROR(VLOOKUP(LEFT(A40,3),'[1]200009093'!A:D,3,0),0)</f>
        <v>1</v>
      </c>
      <c r="D40" s="15">
        <f>IFERROR(VLOOKUP(LEFT(A40,3),'[1]200009093'!A:D,4,0),0)</f>
        <v>5.59</v>
      </c>
      <c r="E40" s="13">
        <v>200008980</v>
      </c>
      <c r="F40" s="16">
        <f>IFERROR(VLOOKUP(LEFT(A40,3),'[1]200008980'!A:D,3,0),0)</f>
        <v>3</v>
      </c>
      <c r="G40" s="16">
        <f>IFERROR(VLOOKUP(LEFT(A40,3),'[1]200008980'!A:D,4,0),0)</f>
        <v>3.45</v>
      </c>
      <c r="H40" s="14">
        <v>200000216</v>
      </c>
      <c r="I40" s="14">
        <f>IFERROR(VLOOKUP(LEFT(A40,3),'[1]200000216'!A:D,3,0),0)</f>
        <v>5</v>
      </c>
      <c r="J40" s="15">
        <f>IFERROR(VLOOKUP(LEFT(A40,3),'[1]200000216'!A:D,4,0),0)</f>
        <v>1.6</v>
      </c>
      <c r="K40" s="13">
        <v>200008645</v>
      </c>
      <c r="L40" s="14">
        <f>IFERROR(VLOOKUP(LEFT(A40,3),'[1]200008645'!A:D,3,0),0)</f>
        <v>0</v>
      </c>
      <c r="M40" s="15">
        <f>IFERROR(VLOOKUP(LEFT(A40,3),'[1]200008645'!A:D,4,0),0)</f>
        <v>0</v>
      </c>
      <c r="N40" s="13">
        <v>200000149</v>
      </c>
      <c r="O40" s="16">
        <f>IFERROR(VLOOKUP(LEFT(A40,3),'[1]200000149'!A:D,3,0),0)</f>
        <v>2</v>
      </c>
      <c r="P40" s="16">
        <f>IFERROR(VLOOKUP(LEFT(A40,3),'[1]200000149'!A:D,4,0),0)</f>
        <v>0.68</v>
      </c>
      <c r="Q40" s="16">
        <v>200005224</v>
      </c>
      <c r="R40" s="16">
        <f>IFERROR(VLOOKUP(LEFT(A40,3),'[1]200005224'!A:D,3,0),0)</f>
        <v>0</v>
      </c>
      <c r="S40" s="16">
        <f>IFERROR(VLOOKUP(LEFT(A40,3),'[1]200005224'!A:D,4,0),0)</f>
        <v>0</v>
      </c>
      <c r="T40" s="16">
        <v>200009387</v>
      </c>
      <c r="U40" s="16">
        <f>IFERROR(VLOOKUP(LEFT(A40,3),'[1]200009387'!A:D,3,0),0)</f>
        <v>2</v>
      </c>
      <c r="V40" s="16">
        <f>IFERROR(VLOOKUP(LEFT(A40,3),'[1]200009387'!A:D,4,0),0)</f>
        <v>8.2100000000000009</v>
      </c>
      <c r="W40" s="16">
        <v>200000329</v>
      </c>
      <c r="X40" s="16">
        <f>IFERROR(VLOOKUP(LEFT(A40,3),'[1]200000329'!A:D,3,0),0)</f>
        <v>4</v>
      </c>
      <c r="Y40" s="16">
        <f>IFERROR(VLOOKUP(LEFT(A40,3),'[1]200000329'!A:D,4,0),0)</f>
        <v>3.43</v>
      </c>
      <c r="Z40" s="16">
        <v>200002569</v>
      </c>
      <c r="AA40" s="16">
        <f>IFERROR(VLOOKUP(LEFT(A40,3),'[1]200002569'!A:D,3,0),0)</f>
        <v>0</v>
      </c>
      <c r="AB40" s="16">
        <f>IFERROR(VLOOKUP(LEFT(A40,3),'[1]200002569'!A:D,4,0),0)</f>
        <v>0</v>
      </c>
      <c r="AC40" s="16">
        <v>200000321</v>
      </c>
      <c r="AD40" s="16">
        <f>IFERROR(VLOOKUP(LEFT(A40,3),'[1]200000321'!A:D,3,0),0)</f>
        <v>0</v>
      </c>
      <c r="AE40" s="16">
        <f>IFERROR(VLOOKUP(LEFT(A40,3),'[1]200000321'!A:D,4,0),0)</f>
        <v>0</v>
      </c>
      <c r="AF40" s="16">
        <v>200000521</v>
      </c>
      <c r="AG40" s="16">
        <f>IFERROR(VLOOKUP(LEFT(A40,3),'[1]200000521'!A:D,3,0),0)</f>
        <v>2</v>
      </c>
      <c r="AH40" s="16">
        <f>IFERROR(VLOOKUP(LEFT(A40,3),'[1]200000521'!A:D,4,0),0)</f>
        <v>2.99</v>
      </c>
      <c r="AI40" s="16">
        <v>200000739</v>
      </c>
      <c r="AJ40" s="16">
        <f>IFERROR(VLOOKUP(LEFT(A40,3),'[1]200000739'!A:D,3,0),0)</f>
        <v>0</v>
      </c>
      <c r="AK40" s="16">
        <f>IFERROR(VLOOKUP(LEFT(A40,3),'[1]200000739'!A:D,4,0),0)</f>
        <v>0</v>
      </c>
      <c r="AL40" s="16">
        <v>200000738</v>
      </c>
      <c r="AM40" s="16">
        <f>IFERROR(VLOOKUP(LEFT(A40,3),'[1]200000738'!A:D,3,0),0)</f>
        <v>0</v>
      </c>
      <c r="AN40" s="16">
        <f>IFERROR(VLOOKUP(LEFT(A40,3),'[1]200000738'!A:D,4,0),0)</f>
        <v>0</v>
      </c>
      <c r="AO40" s="16">
        <v>200000487</v>
      </c>
      <c r="AP40" s="16">
        <f>IFERROR(VLOOKUP(LEFT(A40,3),'[1]200000487'!A:D,3,0),0)</f>
        <v>0</v>
      </c>
      <c r="AQ40" s="16">
        <f>IFERROR(VLOOKUP(LEFT(A40,3),'[1]200000487'!A:D,4,0),0)</f>
        <v>0</v>
      </c>
      <c r="AR40" s="16">
        <v>200000489</v>
      </c>
      <c r="AS40" s="16">
        <f>IFERROR(VLOOKUP(LEFT(A40,3),'[1]200000489'!A:D,3,0),0)</f>
        <v>0</v>
      </c>
      <c r="AT40" s="16">
        <f>IFERROR(VLOOKUP(LEFT(A40,3),'[1]200000489'!A:D,4,0),0)</f>
        <v>0</v>
      </c>
      <c r="AU40" s="16">
        <v>200004482</v>
      </c>
      <c r="AV40" s="16">
        <f>IFERROR(VLOOKUP(LEFT(A40,3),'[1]200004482'!A:D,3,0),0)</f>
        <v>0</v>
      </c>
      <c r="AW40" s="16">
        <f>IFERROR(VLOOKUP(LEFT(A40,3),'[1]200004482'!A:D,4,0),0)</f>
        <v>0</v>
      </c>
      <c r="AX40" s="17"/>
      <c r="AY40" s="17"/>
      <c r="AZ40" s="17"/>
      <c r="BA40" s="17"/>
      <c r="BB40" s="17"/>
      <c r="BC40" s="17"/>
      <c r="BD40" s="17"/>
    </row>
    <row r="41" spans="1:56" hidden="1" x14ac:dyDescent="0.25">
      <c r="A41" s="18" t="s">
        <v>426</v>
      </c>
      <c r="B41" s="13">
        <v>200009093</v>
      </c>
      <c r="C41" s="14">
        <f>IFERROR(VLOOKUP(LEFT(A41,3),'[1]200009093'!A:D,3,0),0)</f>
        <v>30</v>
      </c>
      <c r="D41" s="15">
        <f>IFERROR(VLOOKUP(LEFT(A41,3),'[1]200009093'!A:D,4,0),0)</f>
        <v>5.59</v>
      </c>
      <c r="E41" s="13">
        <v>200008980</v>
      </c>
      <c r="F41" s="16">
        <f>IFERROR(VLOOKUP(LEFT(A41,3),'[1]200008980'!A:D,3,0),0)</f>
        <v>45</v>
      </c>
      <c r="G41" s="16">
        <f>IFERROR(VLOOKUP(LEFT(A41,3),'[1]200008980'!A:D,4,0),0)</f>
        <v>3.45</v>
      </c>
      <c r="H41" s="14">
        <v>200000216</v>
      </c>
      <c r="I41" s="14">
        <f>IFERROR(VLOOKUP(LEFT(A41,3),'[1]200000216'!A:D,3,0),0)</f>
        <v>17</v>
      </c>
      <c r="J41" s="15">
        <f>IFERROR(VLOOKUP(LEFT(A41,3),'[1]200000216'!A:D,4,0),0)</f>
        <v>1.6</v>
      </c>
      <c r="K41" s="13">
        <v>200008645</v>
      </c>
      <c r="L41" s="14">
        <f>IFERROR(VLOOKUP(LEFT(A41,3),'[1]200008645'!A:D,3,0),0)</f>
        <v>9</v>
      </c>
      <c r="M41" s="15">
        <f>IFERROR(VLOOKUP(LEFT(A41,3),'[1]200008645'!A:D,4,0),0)</f>
        <v>15.7</v>
      </c>
      <c r="N41" s="13">
        <v>200000149</v>
      </c>
      <c r="O41" s="16">
        <f>IFERROR(VLOOKUP(LEFT(A41,3),'[1]200000149'!A:D,3,0),0)</f>
        <v>25</v>
      </c>
      <c r="P41" s="16">
        <f>IFERROR(VLOOKUP(LEFT(A41,3),'[1]200000149'!A:D,4,0),0)</f>
        <v>0.68</v>
      </c>
      <c r="Q41" s="16">
        <v>200005224</v>
      </c>
      <c r="R41" s="16">
        <f>IFERROR(VLOOKUP(LEFT(A41,3),'[1]200005224'!A:D,3,0),0)</f>
        <v>60</v>
      </c>
      <c r="S41" s="16">
        <f>IFERROR(VLOOKUP(LEFT(A41,3),'[1]200005224'!A:D,4,0),0)</f>
        <v>5.19</v>
      </c>
      <c r="T41" s="16">
        <v>200009387</v>
      </c>
      <c r="U41" s="16">
        <f>IFERROR(VLOOKUP(LEFT(A41,3),'[1]200009387'!A:D,3,0),0)</f>
        <v>0</v>
      </c>
      <c r="V41" s="16">
        <f>IFERROR(VLOOKUP(LEFT(A41,3),'[1]200009387'!A:D,4,0),0)</f>
        <v>0</v>
      </c>
      <c r="W41" s="16">
        <v>200000329</v>
      </c>
      <c r="X41" s="16">
        <f>IFERROR(VLOOKUP(LEFT(A41,3),'[1]200000329'!A:D,3,0),0)</f>
        <v>49</v>
      </c>
      <c r="Y41" s="16">
        <f>IFERROR(VLOOKUP(LEFT(A41,3),'[1]200000329'!A:D,4,0),0)</f>
        <v>3.43</v>
      </c>
      <c r="Z41" s="16">
        <v>200002569</v>
      </c>
      <c r="AA41" s="16">
        <f>IFERROR(VLOOKUP(LEFT(A41,3),'[1]200002569'!A:D,3,0),0)</f>
        <v>0</v>
      </c>
      <c r="AB41" s="16">
        <f>IFERROR(VLOOKUP(LEFT(A41,3),'[1]200002569'!A:D,4,0),0)</f>
        <v>0</v>
      </c>
      <c r="AC41" s="16">
        <v>200000321</v>
      </c>
      <c r="AD41" s="16">
        <f>IFERROR(VLOOKUP(LEFT(A41,3),'[1]200000321'!A:D,3,0),0)</f>
        <v>1</v>
      </c>
      <c r="AE41" s="16">
        <f>IFERROR(VLOOKUP(LEFT(A41,3),'[1]200000321'!A:D,4,0),0)</f>
        <v>12.95</v>
      </c>
      <c r="AF41" s="16">
        <v>200000521</v>
      </c>
      <c r="AG41" s="16">
        <f>IFERROR(VLOOKUP(LEFT(A41,3),'[1]200000521'!A:D,3,0),0)</f>
        <v>95</v>
      </c>
      <c r="AH41" s="16">
        <f>IFERROR(VLOOKUP(LEFT(A41,3),'[1]200000521'!A:D,4,0),0)</f>
        <v>2.99</v>
      </c>
      <c r="AI41" s="16">
        <v>200000739</v>
      </c>
      <c r="AJ41" s="16">
        <f>IFERROR(VLOOKUP(LEFT(A41,3),'[1]200000739'!A:D,3,0),0)</f>
        <v>8</v>
      </c>
      <c r="AK41" s="16">
        <f>IFERROR(VLOOKUP(LEFT(A41,3),'[1]200000739'!A:D,4,0),0)</f>
        <v>27.47</v>
      </c>
      <c r="AL41" s="16">
        <v>200000738</v>
      </c>
      <c r="AM41" s="16">
        <f>IFERROR(VLOOKUP(LEFT(A41,3),'[1]200000738'!A:D,3,0),0)</f>
        <v>7</v>
      </c>
      <c r="AN41" s="16">
        <f>IFERROR(VLOOKUP(LEFT(A41,3),'[1]200000738'!A:D,4,0),0)</f>
        <v>9.19</v>
      </c>
      <c r="AO41" s="16">
        <v>200000487</v>
      </c>
      <c r="AP41" s="16">
        <f>IFERROR(VLOOKUP(LEFT(A41,3),'[1]200000487'!A:D,3,0),0)</f>
        <v>0</v>
      </c>
      <c r="AQ41" s="16">
        <f>IFERROR(VLOOKUP(LEFT(A41,3),'[1]200000487'!A:D,4,0),0)</f>
        <v>0</v>
      </c>
      <c r="AR41" s="16">
        <v>200000489</v>
      </c>
      <c r="AS41" s="16">
        <f>IFERROR(VLOOKUP(LEFT(A41,3),'[1]200000489'!A:D,3,0),0)</f>
        <v>40</v>
      </c>
      <c r="AT41" s="16">
        <f>IFERROR(VLOOKUP(LEFT(A41,3),'[1]200000489'!A:D,4,0),0)</f>
        <v>5.8</v>
      </c>
      <c r="AU41" s="16">
        <v>200004482</v>
      </c>
      <c r="AV41" s="16">
        <f>IFERROR(VLOOKUP(LEFT(A41,3),'[1]200004482'!A:D,3,0),0)</f>
        <v>50</v>
      </c>
      <c r="AW41" s="16">
        <f>IFERROR(VLOOKUP(LEFT(A41,3),'[1]200004482'!A:D,4,0),0)</f>
        <v>5.69</v>
      </c>
      <c r="AX41" s="17"/>
      <c r="AY41" s="17"/>
      <c r="AZ41" s="17"/>
      <c r="BA41" s="17"/>
      <c r="BB41" s="17"/>
      <c r="BC41" s="17"/>
      <c r="BD41" s="17"/>
    </row>
    <row r="42" spans="1:56" hidden="1" x14ac:dyDescent="0.25">
      <c r="A42" s="18" t="s">
        <v>427</v>
      </c>
      <c r="B42" s="13">
        <v>200009093</v>
      </c>
      <c r="C42" s="14">
        <f>IFERROR(VLOOKUP(LEFT(A42,3),'[1]200009093'!A:D,3,0),0)</f>
        <v>0</v>
      </c>
      <c r="D42" s="15">
        <f>IFERROR(VLOOKUP(LEFT(A42,3),'[1]200009093'!A:D,4,0),0)</f>
        <v>0</v>
      </c>
      <c r="E42" s="13">
        <v>200008980</v>
      </c>
      <c r="F42" s="16">
        <f>IFERROR(VLOOKUP(LEFT(A42,3),'[1]200008980'!A:D,3,0),0)</f>
        <v>5</v>
      </c>
      <c r="G42" s="16">
        <f>IFERROR(VLOOKUP(LEFT(A42,3),'[1]200008980'!A:D,4,0),0)</f>
        <v>3.45</v>
      </c>
      <c r="H42" s="14">
        <v>200000216</v>
      </c>
      <c r="I42" s="14">
        <f>IFERROR(VLOOKUP(LEFT(A42,3),'[1]200000216'!A:D,3,0),0)</f>
        <v>10</v>
      </c>
      <c r="J42" s="15">
        <f>IFERROR(VLOOKUP(LEFT(A42,3),'[1]200000216'!A:D,4,0),0)</f>
        <v>1.6</v>
      </c>
      <c r="K42" s="13">
        <v>200008645</v>
      </c>
      <c r="L42" s="14">
        <f>IFERROR(VLOOKUP(LEFT(A42,3),'[1]200008645'!A:D,3,0),0)</f>
        <v>0</v>
      </c>
      <c r="M42" s="15">
        <f>IFERROR(VLOOKUP(LEFT(A42,3),'[1]200008645'!A:D,4,0),0)</f>
        <v>0</v>
      </c>
      <c r="N42" s="13">
        <v>200000149</v>
      </c>
      <c r="O42" s="16">
        <f>IFERROR(VLOOKUP(LEFT(A42,3),'[1]200000149'!A:D,3,0),0)</f>
        <v>0</v>
      </c>
      <c r="P42" s="16">
        <f>IFERROR(VLOOKUP(LEFT(A42,3),'[1]200000149'!A:D,4,0),0)</f>
        <v>0</v>
      </c>
      <c r="Q42" s="16">
        <v>200005224</v>
      </c>
      <c r="R42" s="16">
        <f>IFERROR(VLOOKUP(LEFT(A42,3),'[1]200005224'!A:D,3,0),0)</f>
        <v>0</v>
      </c>
      <c r="S42" s="16">
        <f>IFERROR(VLOOKUP(LEFT(A42,3),'[1]200005224'!A:D,4,0),0)</f>
        <v>0</v>
      </c>
      <c r="T42" s="16">
        <v>200009387</v>
      </c>
      <c r="U42" s="16">
        <f>IFERROR(VLOOKUP(LEFT(A42,3),'[1]200009387'!A:D,3,0),0)</f>
        <v>0</v>
      </c>
      <c r="V42" s="16">
        <f>IFERROR(VLOOKUP(LEFT(A42,3),'[1]200009387'!A:D,4,0),0)</f>
        <v>0</v>
      </c>
      <c r="W42" s="16">
        <v>200000329</v>
      </c>
      <c r="X42" s="16">
        <f>IFERROR(VLOOKUP(LEFT(A42,3),'[1]200000329'!A:D,3,0),0)</f>
        <v>0</v>
      </c>
      <c r="Y42" s="16">
        <f>IFERROR(VLOOKUP(LEFT(A42,3),'[1]200000329'!A:D,4,0),0)</f>
        <v>0</v>
      </c>
      <c r="Z42" s="16">
        <v>200002569</v>
      </c>
      <c r="AA42" s="16">
        <f>IFERROR(VLOOKUP(LEFT(A42,3),'[1]200002569'!A:D,3,0),0)</f>
        <v>0</v>
      </c>
      <c r="AB42" s="16">
        <f>IFERROR(VLOOKUP(LEFT(A42,3),'[1]200002569'!A:D,4,0),0)</f>
        <v>0</v>
      </c>
      <c r="AC42" s="16">
        <v>200000321</v>
      </c>
      <c r="AD42" s="16">
        <f>IFERROR(VLOOKUP(LEFT(A42,3),'[1]200000321'!A:D,3,0),0)</f>
        <v>0</v>
      </c>
      <c r="AE42" s="16">
        <f>IFERROR(VLOOKUP(LEFT(A42,3),'[1]200000321'!A:D,4,0),0)</f>
        <v>0</v>
      </c>
      <c r="AF42" s="16">
        <v>200000521</v>
      </c>
      <c r="AG42" s="16">
        <f>IFERROR(VLOOKUP(LEFT(A42,3),'[1]200000521'!A:D,3,0),0)</f>
        <v>2</v>
      </c>
      <c r="AH42" s="16">
        <f>IFERROR(VLOOKUP(LEFT(A42,3),'[1]200000521'!A:D,4,0),0)</f>
        <v>2.99</v>
      </c>
      <c r="AI42" s="16">
        <v>200000739</v>
      </c>
      <c r="AJ42" s="16">
        <f>IFERROR(VLOOKUP(LEFT(A42,3),'[1]200000739'!A:D,3,0),0)</f>
        <v>0</v>
      </c>
      <c r="AK42" s="16">
        <f>IFERROR(VLOOKUP(LEFT(A42,3),'[1]200000739'!A:D,4,0),0)</f>
        <v>0</v>
      </c>
      <c r="AL42" s="16">
        <v>200000738</v>
      </c>
      <c r="AM42" s="16">
        <f>IFERROR(VLOOKUP(LEFT(A42,3),'[1]200000738'!A:D,3,0),0)</f>
        <v>0</v>
      </c>
      <c r="AN42" s="16">
        <f>IFERROR(VLOOKUP(LEFT(A42,3),'[1]200000738'!A:D,4,0),0)</f>
        <v>0</v>
      </c>
      <c r="AO42" s="16">
        <v>200000487</v>
      </c>
      <c r="AP42" s="16">
        <f>IFERROR(VLOOKUP(LEFT(A42,3),'[1]200000487'!A:D,3,0),0)</f>
        <v>0</v>
      </c>
      <c r="AQ42" s="16">
        <f>IFERROR(VLOOKUP(LEFT(A42,3),'[1]200000487'!A:D,4,0),0)</f>
        <v>0</v>
      </c>
      <c r="AR42" s="16">
        <v>200000489</v>
      </c>
      <c r="AS42" s="16">
        <f>IFERROR(VLOOKUP(LEFT(A42,3),'[1]200000489'!A:D,3,0),0)</f>
        <v>0</v>
      </c>
      <c r="AT42" s="16">
        <f>IFERROR(VLOOKUP(LEFT(A42,3),'[1]200000489'!A:D,4,0),0)</f>
        <v>0</v>
      </c>
      <c r="AU42" s="16">
        <v>200004482</v>
      </c>
      <c r="AV42" s="16">
        <f>IFERROR(VLOOKUP(LEFT(A42,3),'[1]200004482'!A:D,3,0),0)</f>
        <v>0</v>
      </c>
      <c r="AW42" s="16">
        <f>IFERROR(VLOOKUP(LEFT(A42,3),'[1]200004482'!A:D,4,0),0)</f>
        <v>0</v>
      </c>
      <c r="AX42" s="17"/>
      <c r="AY42" s="17"/>
      <c r="AZ42" s="17"/>
      <c r="BA42" s="17"/>
      <c r="BB42" s="17"/>
      <c r="BC42" s="17"/>
      <c r="BD42" s="17"/>
    </row>
    <row r="43" spans="1:56" hidden="1" x14ac:dyDescent="0.25">
      <c r="A43" s="18" t="s">
        <v>428</v>
      </c>
      <c r="B43" s="13">
        <v>200009093</v>
      </c>
      <c r="C43" s="14">
        <f>IFERROR(VLOOKUP(LEFT(A43,3),'[1]200009093'!A:D,3,0),0)</f>
        <v>8</v>
      </c>
      <c r="D43" s="15">
        <f>IFERROR(VLOOKUP(LEFT(A43,3),'[1]200009093'!A:D,4,0),0)</f>
        <v>5.59</v>
      </c>
      <c r="E43" s="13">
        <v>200008980</v>
      </c>
      <c r="F43" s="16">
        <f>IFERROR(VLOOKUP(LEFT(A43,3),'[1]200008980'!A:D,3,0),0)</f>
        <v>7</v>
      </c>
      <c r="G43" s="16">
        <f>IFERROR(VLOOKUP(LEFT(A43,3),'[1]200008980'!A:D,4,0),0)</f>
        <v>3.45</v>
      </c>
      <c r="H43" s="14">
        <v>200000216</v>
      </c>
      <c r="I43" s="14">
        <f>IFERROR(VLOOKUP(LEFT(A43,3),'[1]200000216'!A:D,3,0),0)</f>
        <v>9</v>
      </c>
      <c r="J43" s="15">
        <f>IFERROR(VLOOKUP(LEFT(A43,3),'[1]200000216'!A:D,4,0),0)</f>
        <v>1.6</v>
      </c>
      <c r="K43" s="13">
        <v>200008645</v>
      </c>
      <c r="L43" s="14">
        <f>IFERROR(VLOOKUP(LEFT(A43,3),'[1]200008645'!A:D,3,0),0)</f>
        <v>0</v>
      </c>
      <c r="M43" s="15">
        <f>IFERROR(VLOOKUP(LEFT(A43,3),'[1]200008645'!A:D,4,0),0)</f>
        <v>0</v>
      </c>
      <c r="N43" s="13">
        <v>200000149</v>
      </c>
      <c r="O43" s="16">
        <f>IFERROR(VLOOKUP(LEFT(A43,3),'[1]200000149'!A:D,3,0),0)</f>
        <v>4</v>
      </c>
      <c r="P43" s="16">
        <f>IFERROR(VLOOKUP(LEFT(A43,3),'[1]200000149'!A:D,4,0),0)</f>
        <v>0.68</v>
      </c>
      <c r="Q43" s="16">
        <v>200005224</v>
      </c>
      <c r="R43" s="16">
        <f>IFERROR(VLOOKUP(LEFT(A43,3),'[1]200005224'!A:D,3,0),0)</f>
        <v>9</v>
      </c>
      <c r="S43" s="16">
        <f>IFERROR(VLOOKUP(LEFT(A43,3),'[1]200005224'!A:D,4,0),0)</f>
        <v>5.19</v>
      </c>
      <c r="T43" s="16">
        <v>200009387</v>
      </c>
      <c r="U43" s="16">
        <f>IFERROR(VLOOKUP(LEFT(A43,3),'[1]200009387'!A:D,3,0),0)</f>
        <v>0</v>
      </c>
      <c r="V43" s="16">
        <f>IFERROR(VLOOKUP(LEFT(A43,3),'[1]200009387'!A:D,4,0),0)</f>
        <v>0</v>
      </c>
      <c r="W43" s="16">
        <v>200000329</v>
      </c>
      <c r="X43" s="16">
        <f>IFERROR(VLOOKUP(LEFT(A43,3),'[1]200000329'!A:D,3,0),0)</f>
        <v>7</v>
      </c>
      <c r="Y43" s="16">
        <f>IFERROR(VLOOKUP(LEFT(A43,3),'[1]200000329'!A:D,4,0),0)</f>
        <v>3.43</v>
      </c>
      <c r="Z43" s="16">
        <v>200002569</v>
      </c>
      <c r="AA43" s="16">
        <f>IFERROR(VLOOKUP(LEFT(A43,3),'[1]200002569'!A:D,3,0),0)</f>
        <v>0</v>
      </c>
      <c r="AB43" s="16">
        <f>IFERROR(VLOOKUP(LEFT(A43,3),'[1]200002569'!A:D,4,0),0)</f>
        <v>0</v>
      </c>
      <c r="AC43" s="16">
        <v>200000321</v>
      </c>
      <c r="AD43" s="16">
        <f>IFERROR(VLOOKUP(LEFT(A43,3),'[1]200000321'!A:D,3,0),0)</f>
        <v>3</v>
      </c>
      <c r="AE43" s="16">
        <f>IFERROR(VLOOKUP(LEFT(A43,3),'[1]200000321'!A:D,4,0),0)</f>
        <v>12.95</v>
      </c>
      <c r="AF43" s="16">
        <v>200000521</v>
      </c>
      <c r="AG43" s="16">
        <f>IFERROR(VLOOKUP(LEFT(A43,3),'[1]200000521'!A:D,3,0),0)</f>
        <v>5</v>
      </c>
      <c r="AH43" s="16">
        <f>IFERROR(VLOOKUP(LEFT(A43,3),'[1]200000521'!A:D,4,0),0)</f>
        <v>2.99</v>
      </c>
      <c r="AI43" s="16">
        <v>200000739</v>
      </c>
      <c r="AJ43" s="16">
        <f>IFERROR(VLOOKUP(LEFT(A43,3),'[1]200000739'!A:D,3,0),0)</f>
        <v>0</v>
      </c>
      <c r="AK43" s="16">
        <f>IFERROR(VLOOKUP(LEFT(A43,3),'[1]200000739'!A:D,4,0),0)</f>
        <v>0</v>
      </c>
      <c r="AL43" s="16">
        <v>200000738</v>
      </c>
      <c r="AM43" s="16">
        <f>IFERROR(VLOOKUP(LEFT(A43,3),'[1]200000738'!A:D,3,0),0)</f>
        <v>3</v>
      </c>
      <c r="AN43" s="16">
        <f>IFERROR(VLOOKUP(LEFT(A43,3),'[1]200000738'!A:D,4,0),0)</f>
        <v>9.19</v>
      </c>
      <c r="AO43" s="16">
        <v>200000487</v>
      </c>
      <c r="AP43" s="16">
        <f>IFERROR(VLOOKUP(LEFT(A43,3),'[1]200000487'!A:D,3,0),0)</f>
        <v>0</v>
      </c>
      <c r="AQ43" s="16">
        <f>IFERROR(VLOOKUP(LEFT(A43,3),'[1]200000487'!A:D,4,0),0)</f>
        <v>0</v>
      </c>
      <c r="AR43" s="16">
        <v>200000489</v>
      </c>
      <c r="AS43" s="16">
        <f>IFERROR(VLOOKUP(LEFT(A43,3),'[1]200000489'!A:D,3,0),0)</f>
        <v>0</v>
      </c>
      <c r="AT43" s="16">
        <f>IFERROR(VLOOKUP(LEFT(A43,3),'[1]200000489'!A:D,4,0),0)</f>
        <v>0</v>
      </c>
      <c r="AU43" s="16">
        <v>200004482</v>
      </c>
      <c r="AV43" s="16">
        <f>IFERROR(VLOOKUP(LEFT(A43,3),'[1]200004482'!A:D,3,0),0)</f>
        <v>0</v>
      </c>
      <c r="AW43" s="16">
        <f>IFERROR(VLOOKUP(LEFT(A43,3),'[1]200004482'!A:D,4,0),0)</f>
        <v>0</v>
      </c>
      <c r="AX43" s="17"/>
      <c r="AY43" s="17"/>
      <c r="AZ43" s="17"/>
      <c r="BA43" s="17"/>
      <c r="BB43" s="17"/>
      <c r="BC43" s="17"/>
      <c r="BD43" s="17"/>
    </row>
    <row r="44" spans="1:56" hidden="1" x14ac:dyDescent="0.25">
      <c r="A44" s="18" t="s">
        <v>429</v>
      </c>
      <c r="B44" s="13">
        <v>200009093</v>
      </c>
      <c r="C44" s="14">
        <f>IFERROR(VLOOKUP(LEFT(A44,3),'[1]200009093'!A:D,3,0),0)</f>
        <v>5</v>
      </c>
      <c r="D44" s="15">
        <f>IFERROR(VLOOKUP(LEFT(A44,3),'[1]200009093'!A:D,4,0),0)</f>
        <v>5.59</v>
      </c>
      <c r="E44" s="13">
        <v>200008980</v>
      </c>
      <c r="F44" s="16">
        <f>IFERROR(VLOOKUP(LEFT(A44,3),'[1]200008980'!A:D,3,0),0)</f>
        <v>6</v>
      </c>
      <c r="G44" s="16">
        <f>IFERROR(VLOOKUP(LEFT(A44,3),'[1]200008980'!A:D,4,0),0)</f>
        <v>3.45</v>
      </c>
      <c r="H44" s="14">
        <v>200000216</v>
      </c>
      <c r="I44" s="14">
        <f>IFERROR(VLOOKUP(LEFT(A44,3),'[1]200000216'!A:D,3,0),0)</f>
        <v>0</v>
      </c>
      <c r="J44" s="15">
        <f>IFERROR(VLOOKUP(LEFT(A44,3),'[1]200000216'!A:D,4,0),0)</f>
        <v>0</v>
      </c>
      <c r="K44" s="13">
        <v>200008645</v>
      </c>
      <c r="L44" s="14">
        <f>IFERROR(VLOOKUP(LEFT(A44,3),'[1]200008645'!A:D,3,0),0)</f>
        <v>0</v>
      </c>
      <c r="M44" s="15">
        <f>IFERROR(VLOOKUP(LEFT(A44,3),'[1]200008645'!A:D,4,0),0)</f>
        <v>0</v>
      </c>
      <c r="N44" s="13">
        <v>200000149</v>
      </c>
      <c r="O44" s="16">
        <f>IFERROR(VLOOKUP(LEFT(A44,3),'[1]200000149'!A:D,3,0),0)</f>
        <v>0</v>
      </c>
      <c r="P44" s="16">
        <f>IFERROR(VLOOKUP(LEFT(A44,3),'[1]200000149'!A:D,4,0),0)</f>
        <v>0</v>
      </c>
      <c r="Q44" s="16">
        <v>200005224</v>
      </c>
      <c r="R44" s="16">
        <f>IFERROR(VLOOKUP(LEFT(A44,3),'[1]200005224'!A:D,3,0),0)</f>
        <v>0</v>
      </c>
      <c r="S44" s="16">
        <f>IFERROR(VLOOKUP(LEFT(A44,3),'[1]200005224'!A:D,4,0),0)</f>
        <v>0</v>
      </c>
      <c r="T44" s="16">
        <v>200009387</v>
      </c>
      <c r="U44" s="16">
        <f>IFERROR(VLOOKUP(LEFT(A44,3),'[1]200009387'!A:D,3,0),0)</f>
        <v>2</v>
      </c>
      <c r="V44" s="16">
        <f>IFERROR(VLOOKUP(LEFT(A44,3),'[1]200009387'!A:D,4,0),0)</f>
        <v>8.2100000000000009</v>
      </c>
      <c r="W44" s="16">
        <v>200000329</v>
      </c>
      <c r="X44" s="16">
        <f>IFERROR(VLOOKUP(LEFT(A44,3),'[1]200000329'!A:D,3,0),0)</f>
        <v>14</v>
      </c>
      <c r="Y44" s="16">
        <f>IFERROR(VLOOKUP(LEFT(A44,3),'[1]200000329'!A:D,4,0),0)</f>
        <v>3.43</v>
      </c>
      <c r="Z44" s="16">
        <v>200002569</v>
      </c>
      <c r="AA44" s="16">
        <f>IFERROR(VLOOKUP(LEFT(A44,3),'[1]200002569'!A:D,3,0),0)</f>
        <v>0</v>
      </c>
      <c r="AB44" s="16">
        <f>IFERROR(VLOOKUP(LEFT(A44,3),'[1]200002569'!A:D,4,0),0)</f>
        <v>0</v>
      </c>
      <c r="AC44" s="16">
        <v>200000321</v>
      </c>
      <c r="AD44" s="16">
        <f>IFERROR(VLOOKUP(LEFT(A44,3),'[1]200000321'!A:D,3,0),0)</f>
        <v>0</v>
      </c>
      <c r="AE44" s="16">
        <f>IFERROR(VLOOKUP(LEFT(A44,3),'[1]200000321'!A:D,4,0),0)</f>
        <v>0</v>
      </c>
      <c r="AF44" s="16">
        <v>200000521</v>
      </c>
      <c r="AG44" s="16">
        <f>IFERROR(VLOOKUP(LEFT(A44,3),'[1]200000521'!A:D,3,0),0)</f>
        <v>2</v>
      </c>
      <c r="AH44" s="16">
        <f>IFERROR(VLOOKUP(LEFT(A44,3),'[1]200000521'!A:D,4,0),0)</f>
        <v>2.99</v>
      </c>
      <c r="AI44" s="16">
        <v>200000739</v>
      </c>
      <c r="AJ44" s="16">
        <f>IFERROR(VLOOKUP(LEFT(A44,3),'[1]200000739'!A:D,3,0),0)</f>
        <v>0</v>
      </c>
      <c r="AK44" s="16">
        <f>IFERROR(VLOOKUP(LEFT(A44,3),'[1]200000739'!A:D,4,0),0)</f>
        <v>0</v>
      </c>
      <c r="AL44" s="16">
        <v>200000738</v>
      </c>
      <c r="AM44" s="16">
        <f>IFERROR(VLOOKUP(LEFT(A44,3),'[1]200000738'!A:D,3,0),0)</f>
        <v>0</v>
      </c>
      <c r="AN44" s="16">
        <f>IFERROR(VLOOKUP(LEFT(A44,3),'[1]200000738'!A:D,4,0),0)</f>
        <v>0</v>
      </c>
      <c r="AO44" s="16">
        <v>200000487</v>
      </c>
      <c r="AP44" s="16">
        <f>IFERROR(VLOOKUP(LEFT(A44,3),'[1]200000487'!A:D,3,0),0)</f>
        <v>1</v>
      </c>
      <c r="AQ44" s="16">
        <f>IFERROR(VLOOKUP(LEFT(A44,3),'[1]200000487'!A:D,4,0),0)</f>
        <v>15.26</v>
      </c>
      <c r="AR44" s="16">
        <v>200000489</v>
      </c>
      <c r="AS44" s="16">
        <f>IFERROR(VLOOKUP(LEFT(A44,3),'[1]200000489'!A:D,3,0),0)</f>
        <v>0</v>
      </c>
      <c r="AT44" s="16">
        <f>IFERROR(VLOOKUP(LEFT(A44,3),'[1]200000489'!A:D,4,0),0)</f>
        <v>0</v>
      </c>
      <c r="AU44" s="16">
        <v>200004482</v>
      </c>
      <c r="AV44" s="16">
        <f>IFERROR(VLOOKUP(LEFT(A44,3),'[1]200004482'!A:D,3,0),0)</f>
        <v>1</v>
      </c>
      <c r="AW44" s="16">
        <f>IFERROR(VLOOKUP(LEFT(A44,3),'[1]200004482'!A:D,4,0),0)</f>
        <v>5.69</v>
      </c>
      <c r="AX44" s="17"/>
      <c r="AY44" s="17"/>
      <c r="AZ44" s="17"/>
      <c r="BA44" s="17"/>
      <c r="BB44" s="17"/>
      <c r="BC44" s="17"/>
      <c r="BD44" s="17"/>
    </row>
    <row r="45" spans="1:56" hidden="1" x14ac:dyDescent="0.25">
      <c r="A45" s="18" t="s">
        <v>430</v>
      </c>
      <c r="B45" s="13">
        <v>200009093</v>
      </c>
      <c r="C45" s="14">
        <f>IFERROR(VLOOKUP(LEFT(A45,3),'[1]200009093'!A:D,3,0),0)</f>
        <v>0</v>
      </c>
      <c r="D45" s="15">
        <f>IFERROR(VLOOKUP(LEFT(A45,3),'[1]200009093'!A:D,4,0),0)</f>
        <v>0</v>
      </c>
      <c r="E45" s="13">
        <v>200008980</v>
      </c>
      <c r="F45" s="16">
        <f>IFERROR(VLOOKUP(LEFT(A45,3),'[1]200008980'!A:D,3,0),0)</f>
        <v>9</v>
      </c>
      <c r="G45" s="16">
        <f>IFERROR(VLOOKUP(LEFT(A45,3),'[1]200008980'!A:D,4,0),0)</f>
        <v>3.45</v>
      </c>
      <c r="H45" s="14">
        <v>200000216</v>
      </c>
      <c r="I45" s="14">
        <f>IFERROR(VLOOKUP(LEFT(A45,3),'[1]200000216'!A:D,3,0),0)</f>
        <v>10</v>
      </c>
      <c r="J45" s="15">
        <f>IFERROR(VLOOKUP(LEFT(A45,3),'[1]200000216'!A:D,4,0),0)</f>
        <v>1.6</v>
      </c>
      <c r="K45" s="13">
        <v>200008645</v>
      </c>
      <c r="L45" s="14">
        <f>IFERROR(VLOOKUP(LEFT(A45,3),'[1]200008645'!A:D,3,0),0)</f>
        <v>0</v>
      </c>
      <c r="M45" s="15">
        <f>IFERROR(VLOOKUP(LEFT(A45,3),'[1]200008645'!A:D,4,0),0)</f>
        <v>0</v>
      </c>
      <c r="N45" s="13">
        <v>200000149</v>
      </c>
      <c r="O45" s="16">
        <f>IFERROR(VLOOKUP(LEFT(A45,3),'[1]200000149'!A:D,3,0),0)</f>
        <v>10</v>
      </c>
      <c r="P45" s="16">
        <f>IFERROR(VLOOKUP(LEFT(A45,3),'[1]200000149'!A:D,4,0),0)</f>
        <v>0.68</v>
      </c>
      <c r="Q45" s="16">
        <v>200005224</v>
      </c>
      <c r="R45" s="16">
        <f>IFERROR(VLOOKUP(LEFT(A45,3),'[1]200005224'!A:D,3,0),0)</f>
        <v>0</v>
      </c>
      <c r="S45" s="16">
        <f>IFERROR(VLOOKUP(LEFT(A45,3),'[1]200005224'!A:D,4,0),0)</f>
        <v>0</v>
      </c>
      <c r="T45" s="16">
        <v>200009387</v>
      </c>
      <c r="U45" s="16">
        <f>IFERROR(VLOOKUP(LEFT(A45,3),'[1]200009387'!A:D,3,0),0)</f>
        <v>3</v>
      </c>
      <c r="V45" s="16">
        <f>IFERROR(VLOOKUP(LEFT(A45,3),'[1]200009387'!A:D,4,0),0)</f>
        <v>8.2100000000000009</v>
      </c>
      <c r="W45" s="16">
        <v>200000329</v>
      </c>
      <c r="X45" s="16">
        <f>IFERROR(VLOOKUP(LEFT(A45,3),'[1]200000329'!A:D,3,0),0)</f>
        <v>0</v>
      </c>
      <c r="Y45" s="16">
        <f>IFERROR(VLOOKUP(LEFT(A45,3),'[1]200000329'!A:D,4,0),0)</f>
        <v>0</v>
      </c>
      <c r="Z45" s="16">
        <v>200002569</v>
      </c>
      <c r="AA45" s="16">
        <f>IFERROR(VLOOKUP(LEFT(A45,3),'[1]200002569'!A:D,3,0),0)</f>
        <v>0</v>
      </c>
      <c r="AB45" s="16">
        <f>IFERROR(VLOOKUP(LEFT(A45,3),'[1]200002569'!A:D,4,0),0)</f>
        <v>0</v>
      </c>
      <c r="AC45" s="16">
        <v>200000321</v>
      </c>
      <c r="AD45" s="16">
        <f>IFERROR(VLOOKUP(LEFT(A45,3),'[1]200000321'!A:D,3,0),0)</f>
        <v>1</v>
      </c>
      <c r="AE45" s="16">
        <f>IFERROR(VLOOKUP(LEFT(A45,3),'[1]200000321'!A:D,4,0),0)</f>
        <v>12.95</v>
      </c>
      <c r="AF45" s="16">
        <v>200000521</v>
      </c>
      <c r="AG45" s="16">
        <f>IFERROR(VLOOKUP(LEFT(A45,3),'[1]200000521'!A:D,3,0),0)</f>
        <v>5</v>
      </c>
      <c r="AH45" s="16">
        <f>IFERROR(VLOOKUP(LEFT(A45,3),'[1]200000521'!A:D,4,0),0)</f>
        <v>2.99</v>
      </c>
      <c r="AI45" s="16">
        <v>200000739</v>
      </c>
      <c r="AJ45" s="16">
        <f>IFERROR(VLOOKUP(LEFT(A45,3),'[1]200000739'!A:D,3,0),0)</f>
        <v>0</v>
      </c>
      <c r="AK45" s="16">
        <f>IFERROR(VLOOKUP(LEFT(A45,3),'[1]200000739'!A:D,4,0),0)</f>
        <v>0</v>
      </c>
      <c r="AL45" s="16">
        <v>200000738</v>
      </c>
      <c r="AM45" s="16">
        <f>IFERROR(VLOOKUP(LEFT(A45,3),'[1]200000738'!A:D,3,0),0)</f>
        <v>4</v>
      </c>
      <c r="AN45" s="16">
        <f>IFERROR(VLOOKUP(LEFT(A45,3),'[1]200000738'!A:D,4,0),0)</f>
        <v>9.19</v>
      </c>
      <c r="AO45" s="16">
        <v>200000487</v>
      </c>
      <c r="AP45" s="16">
        <f>IFERROR(VLOOKUP(LEFT(A45,3),'[1]200000487'!A:D,3,0),0)</f>
        <v>4</v>
      </c>
      <c r="AQ45" s="16">
        <f>IFERROR(VLOOKUP(LEFT(A45,3),'[1]200000487'!A:D,4,0),0)</f>
        <v>15.26</v>
      </c>
      <c r="AR45" s="16">
        <v>200000489</v>
      </c>
      <c r="AS45" s="16">
        <f>IFERROR(VLOOKUP(LEFT(A45,3),'[1]200000489'!A:D,3,0),0)</f>
        <v>0</v>
      </c>
      <c r="AT45" s="16">
        <f>IFERROR(VLOOKUP(LEFT(A45,3),'[1]200000489'!A:D,4,0),0)</f>
        <v>0</v>
      </c>
      <c r="AU45" s="16">
        <v>200004482</v>
      </c>
      <c r="AV45" s="16">
        <f>IFERROR(VLOOKUP(LEFT(A45,3),'[1]200004482'!A:D,3,0),0)</f>
        <v>0</v>
      </c>
      <c r="AW45" s="16">
        <f>IFERROR(VLOOKUP(LEFT(A45,3),'[1]200004482'!A:D,4,0),0)</f>
        <v>0</v>
      </c>
      <c r="AX45" s="17"/>
      <c r="AY45" s="17"/>
      <c r="AZ45" s="17"/>
      <c r="BA45" s="17"/>
      <c r="BB45" s="17"/>
      <c r="BC45" s="17"/>
      <c r="BD45" s="17"/>
    </row>
    <row r="46" spans="1:56" hidden="1" x14ac:dyDescent="0.25">
      <c r="A46" s="18" t="s">
        <v>431</v>
      </c>
      <c r="B46" s="13">
        <v>200009093</v>
      </c>
      <c r="C46" s="14">
        <f>IFERROR(VLOOKUP(LEFT(A46,3),'[1]200009093'!A:D,3,0),0)</f>
        <v>6</v>
      </c>
      <c r="D46" s="15">
        <f>IFERROR(VLOOKUP(LEFT(A46,3),'[1]200009093'!A:D,4,0),0)</f>
        <v>5.59</v>
      </c>
      <c r="E46" s="13">
        <v>200008980</v>
      </c>
      <c r="F46" s="16">
        <f>IFERROR(VLOOKUP(LEFT(A46,3),'[1]200008980'!A:D,3,0),0)</f>
        <v>6</v>
      </c>
      <c r="G46" s="16">
        <f>IFERROR(VLOOKUP(LEFT(A46,3),'[1]200008980'!A:D,4,0),0)</f>
        <v>3.45</v>
      </c>
      <c r="H46" s="14">
        <v>200000216</v>
      </c>
      <c r="I46" s="14">
        <f>IFERROR(VLOOKUP(LEFT(A46,3),'[1]200000216'!A:D,3,0),0)</f>
        <v>47</v>
      </c>
      <c r="J46" s="15">
        <f>IFERROR(VLOOKUP(LEFT(A46,3),'[1]200000216'!A:D,4,0),0)</f>
        <v>1.6</v>
      </c>
      <c r="K46" s="13">
        <v>200008645</v>
      </c>
      <c r="L46" s="14">
        <f>IFERROR(VLOOKUP(LEFT(A46,3),'[1]200008645'!A:D,3,0),0)</f>
        <v>0</v>
      </c>
      <c r="M46" s="15">
        <f>IFERROR(VLOOKUP(LEFT(A46,3),'[1]200008645'!A:D,4,0),0)</f>
        <v>0</v>
      </c>
      <c r="N46" s="13">
        <v>200000149</v>
      </c>
      <c r="O46" s="16">
        <f>IFERROR(VLOOKUP(LEFT(A46,3),'[1]200000149'!A:D,3,0),0)</f>
        <v>12</v>
      </c>
      <c r="P46" s="16">
        <f>IFERROR(VLOOKUP(LEFT(A46,3),'[1]200000149'!A:D,4,0),0)</f>
        <v>0.68</v>
      </c>
      <c r="Q46" s="16">
        <v>200005224</v>
      </c>
      <c r="R46" s="16">
        <f>IFERROR(VLOOKUP(LEFT(A46,3),'[1]200005224'!A:D,3,0),0)</f>
        <v>4</v>
      </c>
      <c r="S46" s="16">
        <f>IFERROR(VLOOKUP(LEFT(A46,3),'[1]200005224'!A:D,4,0),0)</f>
        <v>5.19</v>
      </c>
      <c r="T46" s="16">
        <v>200009387</v>
      </c>
      <c r="U46" s="16">
        <f>IFERROR(VLOOKUP(LEFT(A46,3),'[1]200009387'!A:D,3,0),0)</f>
        <v>6</v>
      </c>
      <c r="V46" s="16">
        <f>IFERROR(VLOOKUP(LEFT(A46,3),'[1]200009387'!A:D,4,0),0)</f>
        <v>8.2100000000000009</v>
      </c>
      <c r="W46" s="16">
        <v>200000329</v>
      </c>
      <c r="X46" s="16">
        <f>IFERROR(VLOOKUP(LEFT(A46,3),'[1]200000329'!A:D,3,0),0)</f>
        <v>33</v>
      </c>
      <c r="Y46" s="16">
        <f>IFERROR(VLOOKUP(LEFT(A46,3),'[1]200000329'!A:D,4,0),0)</f>
        <v>3.43</v>
      </c>
      <c r="Z46" s="16">
        <v>200002569</v>
      </c>
      <c r="AA46" s="16">
        <f>IFERROR(VLOOKUP(LEFT(A46,3),'[1]200002569'!A:D,3,0),0)</f>
        <v>3</v>
      </c>
      <c r="AB46" s="16">
        <f>IFERROR(VLOOKUP(LEFT(A46,3),'[1]200002569'!A:D,4,0),0)</f>
        <v>7.92</v>
      </c>
      <c r="AC46" s="16">
        <v>200000321</v>
      </c>
      <c r="AD46" s="16">
        <f>IFERROR(VLOOKUP(LEFT(A46,3),'[1]200000321'!A:D,3,0),0)</f>
        <v>1</v>
      </c>
      <c r="AE46" s="16">
        <f>IFERROR(VLOOKUP(LEFT(A46,3),'[1]200000321'!A:D,4,0),0)</f>
        <v>12.95</v>
      </c>
      <c r="AF46" s="16">
        <v>200000521</v>
      </c>
      <c r="AG46" s="16">
        <f>IFERROR(VLOOKUP(LEFT(A46,3),'[1]200000521'!A:D,3,0),0)</f>
        <v>6</v>
      </c>
      <c r="AH46" s="16">
        <f>IFERROR(VLOOKUP(LEFT(A46,3),'[1]200000521'!A:D,4,0),0)</f>
        <v>2.99</v>
      </c>
      <c r="AI46" s="16">
        <v>200000739</v>
      </c>
      <c r="AJ46" s="16">
        <f>IFERROR(VLOOKUP(LEFT(A46,3),'[1]200000739'!A:D,3,0),0)</f>
        <v>2</v>
      </c>
      <c r="AK46" s="16">
        <f>IFERROR(VLOOKUP(LEFT(A46,3),'[1]200000739'!A:D,4,0),0)</f>
        <v>27.47</v>
      </c>
      <c r="AL46" s="16">
        <v>200000738</v>
      </c>
      <c r="AM46" s="16">
        <f>IFERROR(VLOOKUP(LEFT(A46,3),'[1]200000738'!A:D,3,0),0)</f>
        <v>2</v>
      </c>
      <c r="AN46" s="16">
        <f>IFERROR(VLOOKUP(LEFT(A46,3),'[1]200000738'!A:D,4,0),0)</f>
        <v>9.19</v>
      </c>
      <c r="AO46" s="16">
        <v>200000487</v>
      </c>
      <c r="AP46" s="16">
        <f>IFERROR(VLOOKUP(LEFT(A46,3),'[1]200000487'!A:D,3,0),0)</f>
        <v>1</v>
      </c>
      <c r="AQ46" s="16">
        <f>IFERROR(VLOOKUP(LEFT(A46,3),'[1]200000487'!A:D,4,0),0)</f>
        <v>15.26</v>
      </c>
      <c r="AR46" s="16">
        <v>200000489</v>
      </c>
      <c r="AS46" s="16">
        <f>IFERROR(VLOOKUP(LEFT(A46,3),'[1]200000489'!A:D,3,0),0)</f>
        <v>0</v>
      </c>
      <c r="AT46" s="16">
        <f>IFERROR(VLOOKUP(LEFT(A46,3),'[1]200000489'!A:D,4,0),0)</f>
        <v>0</v>
      </c>
      <c r="AU46" s="16">
        <v>200004482</v>
      </c>
      <c r="AV46" s="16">
        <f>IFERROR(VLOOKUP(LEFT(A46,3),'[1]200004482'!A:D,3,0),0)</f>
        <v>0</v>
      </c>
      <c r="AW46" s="16">
        <f>IFERROR(VLOOKUP(LEFT(A46,3),'[1]200004482'!A:D,4,0),0)</f>
        <v>0</v>
      </c>
      <c r="AX46" s="17"/>
      <c r="AY46" s="17"/>
      <c r="AZ46" s="17"/>
      <c r="BA46" s="17"/>
      <c r="BB46" s="17"/>
      <c r="BC46" s="17"/>
      <c r="BD46" s="17"/>
    </row>
    <row r="47" spans="1:56" hidden="1" x14ac:dyDescent="0.25">
      <c r="A47" s="18" t="s">
        <v>432</v>
      </c>
      <c r="B47" s="13">
        <v>200009093</v>
      </c>
      <c r="C47" s="14">
        <f>IFERROR(VLOOKUP(LEFT(A47,3),'[1]200009093'!A:D,3,0),0)</f>
        <v>0</v>
      </c>
      <c r="D47" s="15">
        <f>IFERROR(VLOOKUP(LEFT(A47,3),'[1]200009093'!A:D,4,0),0)</f>
        <v>0</v>
      </c>
      <c r="E47" s="13">
        <v>200008980</v>
      </c>
      <c r="F47" s="16">
        <f>IFERROR(VLOOKUP(LEFT(A47,3),'[1]200008980'!A:D,3,0),0)</f>
        <v>3</v>
      </c>
      <c r="G47" s="16">
        <f>IFERROR(VLOOKUP(LEFT(A47,3),'[1]200008980'!A:D,4,0),0)</f>
        <v>3.45</v>
      </c>
      <c r="H47" s="14">
        <v>200000216</v>
      </c>
      <c r="I47" s="14">
        <f>IFERROR(VLOOKUP(LEFT(A47,3),'[1]200000216'!A:D,3,0),0)</f>
        <v>0</v>
      </c>
      <c r="J47" s="15">
        <f>IFERROR(VLOOKUP(LEFT(A47,3),'[1]200000216'!A:D,4,0),0)</f>
        <v>0</v>
      </c>
      <c r="K47" s="13">
        <v>200008645</v>
      </c>
      <c r="L47" s="14">
        <f>IFERROR(VLOOKUP(LEFT(A47,3),'[1]200008645'!A:D,3,0),0)</f>
        <v>0</v>
      </c>
      <c r="M47" s="15">
        <f>IFERROR(VLOOKUP(LEFT(A47,3),'[1]200008645'!A:D,4,0),0)</f>
        <v>0</v>
      </c>
      <c r="N47" s="13">
        <v>200000149</v>
      </c>
      <c r="O47" s="16">
        <f>IFERROR(VLOOKUP(LEFT(A47,3),'[1]200000149'!A:D,3,0),0)</f>
        <v>5</v>
      </c>
      <c r="P47" s="16">
        <f>IFERROR(VLOOKUP(LEFT(A47,3),'[1]200000149'!A:D,4,0),0)</f>
        <v>0.68</v>
      </c>
      <c r="Q47" s="16">
        <v>200005224</v>
      </c>
      <c r="R47" s="16">
        <f>IFERROR(VLOOKUP(LEFT(A47,3),'[1]200005224'!A:D,3,0),0)</f>
        <v>0</v>
      </c>
      <c r="S47" s="16">
        <f>IFERROR(VLOOKUP(LEFT(A47,3),'[1]200005224'!A:D,4,0),0)</f>
        <v>0</v>
      </c>
      <c r="T47" s="16">
        <v>200009387</v>
      </c>
      <c r="U47" s="16">
        <f>IFERROR(VLOOKUP(LEFT(A47,3),'[1]200009387'!A:D,3,0),0)</f>
        <v>0</v>
      </c>
      <c r="V47" s="16">
        <f>IFERROR(VLOOKUP(LEFT(A47,3),'[1]200009387'!A:D,4,0),0)</f>
        <v>0</v>
      </c>
      <c r="W47" s="16">
        <v>200000329</v>
      </c>
      <c r="X47" s="16">
        <f>IFERROR(VLOOKUP(LEFT(A47,3),'[1]200000329'!A:D,3,0),0)</f>
        <v>12</v>
      </c>
      <c r="Y47" s="16">
        <f>IFERROR(VLOOKUP(LEFT(A47,3),'[1]200000329'!A:D,4,0),0)</f>
        <v>3.43</v>
      </c>
      <c r="Z47" s="16">
        <v>200002569</v>
      </c>
      <c r="AA47" s="16">
        <f>IFERROR(VLOOKUP(LEFT(A47,3),'[1]200002569'!A:D,3,0),0)</f>
        <v>0</v>
      </c>
      <c r="AB47" s="16">
        <f>IFERROR(VLOOKUP(LEFT(A47,3),'[1]200002569'!A:D,4,0),0)</f>
        <v>0</v>
      </c>
      <c r="AC47" s="16">
        <v>200000321</v>
      </c>
      <c r="AD47" s="16">
        <f>IFERROR(VLOOKUP(LEFT(A47,3),'[1]200000321'!A:D,3,0),0)</f>
        <v>0</v>
      </c>
      <c r="AE47" s="16">
        <f>IFERROR(VLOOKUP(LEFT(A47,3),'[1]200000321'!A:D,4,0),0)</f>
        <v>0</v>
      </c>
      <c r="AF47" s="16">
        <v>200000521</v>
      </c>
      <c r="AG47" s="16">
        <f>IFERROR(VLOOKUP(LEFT(A47,3),'[1]200000521'!A:D,3,0),0)</f>
        <v>6</v>
      </c>
      <c r="AH47" s="16">
        <f>IFERROR(VLOOKUP(LEFT(A47,3),'[1]200000521'!A:D,4,0),0)</f>
        <v>2.99</v>
      </c>
      <c r="AI47" s="16">
        <v>200000739</v>
      </c>
      <c r="AJ47" s="16">
        <f>IFERROR(VLOOKUP(LEFT(A47,3),'[1]200000739'!A:D,3,0),0)</f>
        <v>0</v>
      </c>
      <c r="AK47" s="16">
        <f>IFERROR(VLOOKUP(LEFT(A47,3),'[1]200000739'!A:D,4,0),0)</f>
        <v>0</v>
      </c>
      <c r="AL47" s="16">
        <v>200000738</v>
      </c>
      <c r="AM47" s="16">
        <f>IFERROR(VLOOKUP(LEFT(A47,3),'[1]200000738'!A:D,3,0),0)</f>
        <v>4</v>
      </c>
      <c r="AN47" s="16">
        <f>IFERROR(VLOOKUP(LEFT(A47,3),'[1]200000738'!A:D,4,0),0)</f>
        <v>9.19</v>
      </c>
      <c r="AO47" s="16">
        <v>200000487</v>
      </c>
      <c r="AP47" s="16">
        <f>IFERROR(VLOOKUP(LEFT(A47,3),'[1]200000487'!A:D,3,0),0)</f>
        <v>0</v>
      </c>
      <c r="AQ47" s="16">
        <f>IFERROR(VLOOKUP(LEFT(A47,3),'[1]200000487'!A:D,4,0),0)</f>
        <v>0</v>
      </c>
      <c r="AR47" s="16">
        <v>200000489</v>
      </c>
      <c r="AS47" s="16">
        <f>IFERROR(VLOOKUP(LEFT(A47,3),'[1]200000489'!A:D,3,0),0)</f>
        <v>0</v>
      </c>
      <c r="AT47" s="16">
        <f>IFERROR(VLOOKUP(LEFT(A47,3),'[1]200000489'!A:D,4,0),0)</f>
        <v>0</v>
      </c>
      <c r="AU47" s="16">
        <v>200004482</v>
      </c>
      <c r="AV47" s="16">
        <f>IFERROR(VLOOKUP(LEFT(A47,3),'[1]200004482'!A:D,3,0),0)</f>
        <v>0</v>
      </c>
      <c r="AW47" s="16">
        <f>IFERROR(VLOOKUP(LEFT(A47,3),'[1]200004482'!A:D,4,0),0)</f>
        <v>0</v>
      </c>
      <c r="AX47" s="17"/>
      <c r="AY47" s="17"/>
      <c r="AZ47" s="17"/>
      <c r="BA47" s="17"/>
      <c r="BB47" s="17"/>
      <c r="BC47" s="17"/>
      <c r="BD47" s="17"/>
    </row>
    <row r="48" spans="1:56" x14ac:dyDescent="0.25">
      <c r="A48" s="17" t="s">
        <v>366</v>
      </c>
      <c r="B48" s="21">
        <v>2.7391000000000001</v>
      </c>
      <c r="C48" s="21"/>
      <c r="D48" s="21"/>
      <c r="E48" s="21">
        <v>7.6086</v>
      </c>
      <c r="F48" s="21"/>
      <c r="G48" s="21"/>
      <c r="H48" s="21">
        <v>11.434699999999999</v>
      </c>
      <c r="I48" s="21"/>
      <c r="J48" s="21"/>
      <c r="K48" s="21">
        <v>1.3478000000000001</v>
      </c>
      <c r="L48" s="21"/>
      <c r="M48" s="21"/>
      <c r="N48" s="21">
        <v>7.0869</v>
      </c>
      <c r="O48" s="21"/>
      <c r="P48" s="21"/>
      <c r="Q48" s="21">
        <v>4.1738999999999997</v>
      </c>
      <c r="R48" s="21"/>
      <c r="S48" s="21"/>
      <c r="T48" s="21">
        <v>1.8260000000000001</v>
      </c>
      <c r="U48" s="21"/>
      <c r="V48" s="21"/>
      <c r="W48" s="21">
        <v>7.7390999999999996</v>
      </c>
      <c r="X48" s="21"/>
      <c r="Y48" s="21"/>
      <c r="Z48" s="21">
        <v>2.2608000000000001</v>
      </c>
      <c r="AA48" s="21"/>
      <c r="AB48" s="21"/>
      <c r="AC48" s="21">
        <v>1.1304000000000001</v>
      </c>
      <c r="AD48" s="21"/>
      <c r="AE48" s="21"/>
      <c r="AF48" s="21">
        <v>6.9565000000000001</v>
      </c>
      <c r="AG48" s="21"/>
      <c r="AH48" s="21"/>
      <c r="AI48" s="21">
        <v>0.6956</v>
      </c>
      <c r="AJ48" s="21"/>
      <c r="AK48" s="21"/>
      <c r="AL48" s="21">
        <v>1.4782</v>
      </c>
      <c r="AM48" s="21"/>
      <c r="AN48" s="21"/>
      <c r="AO48" s="21">
        <v>1.0434000000000001</v>
      </c>
      <c r="AP48" s="21"/>
      <c r="AQ48" s="21"/>
      <c r="AR48" s="21">
        <v>0.13039999999999999</v>
      </c>
      <c r="AS48" s="21"/>
      <c r="AT48" s="21"/>
      <c r="AU48" s="21">
        <v>0.21729999999999999</v>
      </c>
      <c r="AV48" s="21"/>
      <c r="AW48" s="21"/>
      <c r="AX48" s="4"/>
      <c r="AY48" s="4"/>
      <c r="AZ48" s="4"/>
      <c r="BA48" s="4"/>
      <c r="BB48" s="22"/>
      <c r="BC48" s="4"/>
      <c r="BD48" s="4"/>
    </row>
    <row r="49" spans="1:56" x14ac:dyDescent="0.25">
      <c r="A49" s="17" t="s">
        <v>380</v>
      </c>
      <c r="B49" s="21">
        <f>B48/8</f>
        <v>0.34238750000000001</v>
      </c>
      <c r="C49" s="21">
        <f t="shared" ref="C49:AU49" si="0">C48/8</f>
        <v>0</v>
      </c>
      <c r="D49" s="21">
        <f t="shared" si="0"/>
        <v>0</v>
      </c>
      <c r="E49" s="21">
        <f t="shared" si="0"/>
        <v>0.951075</v>
      </c>
      <c r="F49" s="21">
        <f t="shared" si="0"/>
        <v>0</v>
      </c>
      <c r="G49" s="21">
        <f t="shared" si="0"/>
        <v>0</v>
      </c>
      <c r="H49" s="21">
        <f t="shared" si="0"/>
        <v>1.4293374999999999</v>
      </c>
      <c r="I49" s="21">
        <f t="shared" si="0"/>
        <v>0</v>
      </c>
      <c r="J49" s="21">
        <f t="shared" si="0"/>
        <v>0</v>
      </c>
      <c r="K49" s="21">
        <f t="shared" si="0"/>
        <v>0.16847500000000001</v>
      </c>
      <c r="L49" s="21">
        <f t="shared" si="0"/>
        <v>0</v>
      </c>
      <c r="M49" s="21">
        <f t="shared" si="0"/>
        <v>0</v>
      </c>
      <c r="N49" s="21">
        <f t="shared" si="0"/>
        <v>0.8858625</v>
      </c>
      <c r="O49" s="21">
        <f t="shared" si="0"/>
        <v>0</v>
      </c>
      <c r="P49" s="21">
        <f t="shared" si="0"/>
        <v>0</v>
      </c>
      <c r="Q49" s="21">
        <f t="shared" si="0"/>
        <v>0.52173749999999997</v>
      </c>
      <c r="R49" s="21">
        <f t="shared" si="0"/>
        <v>0</v>
      </c>
      <c r="S49" s="21">
        <f t="shared" si="0"/>
        <v>0</v>
      </c>
      <c r="T49" s="21">
        <f t="shared" si="0"/>
        <v>0.22825000000000001</v>
      </c>
      <c r="U49" s="21">
        <f t="shared" si="0"/>
        <v>0</v>
      </c>
      <c r="V49" s="21">
        <f t="shared" si="0"/>
        <v>0</v>
      </c>
      <c r="W49" s="21">
        <f t="shared" si="0"/>
        <v>0.96738749999999996</v>
      </c>
      <c r="X49" s="21">
        <f t="shared" si="0"/>
        <v>0</v>
      </c>
      <c r="Y49" s="21">
        <f t="shared" si="0"/>
        <v>0</v>
      </c>
      <c r="Z49" s="21">
        <f t="shared" si="0"/>
        <v>0.28260000000000002</v>
      </c>
      <c r="AA49" s="21">
        <f t="shared" si="0"/>
        <v>0</v>
      </c>
      <c r="AB49" s="21">
        <f t="shared" si="0"/>
        <v>0</v>
      </c>
      <c r="AC49" s="21">
        <f t="shared" si="0"/>
        <v>0.14130000000000001</v>
      </c>
      <c r="AD49" s="21">
        <f t="shared" si="0"/>
        <v>0</v>
      </c>
      <c r="AE49" s="21">
        <f t="shared" si="0"/>
        <v>0</v>
      </c>
      <c r="AF49" s="21">
        <f t="shared" si="0"/>
        <v>0.86956250000000002</v>
      </c>
      <c r="AG49" s="21">
        <f t="shared" si="0"/>
        <v>0</v>
      </c>
      <c r="AH49" s="21">
        <f t="shared" si="0"/>
        <v>0</v>
      </c>
      <c r="AI49" s="21">
        <f t="shared" si="0"/>
        <v>8.695E-2</v>
      </c>
      <c r="AJ49" s="21">
        <f t="shared" si="0"/>
        <v>0</v>
      </c>
      <c r="AK49" s="21">
        <f t="shared" si="0"/>
        <v>0</v>
      </c>
      <c r="AL49" s="21">
        <f t="shared" si="0"/>
        <v>0.18477499999999999</v>
      </c>
      <c r="AM49" s="21">
        <f t="shared" si="0"/>
        <v>0</v>
      </c>
      <c r="AN49" s="21">
        <f t="shared" si="0"/>
        <v>0</v>
      </c>
      <c r="AO49" s="21">
        <f t="shared" si="0"/>
        <v>0.13042500000000001</v>
      </c>
      <c r="AP49" s="21">
        <f t="shared" si="0"/>
        <v>0</v>
      </c>
      <c r="AQ49" s="21">
        <f t="shared" si="0"/>
        <v>0</v>
      </c>
      <c r="AR49" s="21">
        <f t="shared" si="0"/>
        <v>1.6299999999999999E-2</v>
      </c>
      <c r="AS49" s="21">
        <f t="shared" si="0"/>
        <v>0</v>
      </c>
      <c r="AT49" s="21">
        <f t="shared" si="0"/>
        <v>0</v>
      </c>
      <c r="AU49" s="21">
        <f t="shared" si="0"/>
        <v>2.7162499999999999E-2</v>
      </c>
      <c r="AV49" s="23"/>
      <c r="AW49" s="23"/>
      <c r="AX49" s="4">
        <f>275/240</f>
        <v>1.1458333333333333</v>
      </c>
      <c r="AY49" s="4">
        <f>11/240</f>
        <v>4.583333333333333E-2</v>
      </c>
      <c r="AZ49" s="4">
        <f>10/240</f>
        <v>4.1666666666666664E-2</v>
      </c>
      <c r="BA49" s="4">
        <f>6/240</f>
        <v>2.5000000000000001E-2</v>
      </c>
      <c r="BB49" s="22">
        <f>109/9</f>
        <v>12.111111111111111</v>
      </c>
      <c r="BC49" s="4">
        <f>12/240</f>
        <v>0.05</v>
      </c>
      <c r="BD49" s="4">
        <f>6/240</f>
        <v>2.5000000000000001E-2</v>
      </c>
    </row>
    <row r="50" spans="1:56" x14ac:dyDescent="0.25">
      <c r="A50" s="24" t="s">
        <v>379</v>
      </c>
      <c r="B50" s="5">
        <v>3.66</v>
      </c>
      <c r="C50" s="5"/>
      <c r="D50" s="5"/>
      <c r="E50" s="6">
        <v>3.09</v>
      </c>
      <c r="F50" s="5"/>
      <c r="G50" s="5"/>
      <c r="H50" s="5">
        <v>1.2</v>
      </c>
      <c r="I50" s="5"/>
      <c r="J50" s="5"/>
      <c r="K50" s="5">
        <v>19</v>
      </c>
      <c r="L50" s="5"/>
      <c r="M50" s="5"/>
      <c r="N50" s="5">
        <v>0.74</v>
      </c>
      <c r="O50" s="5"/>
      <c r="P50" s="5"/>
      <c r="Q50" s="5">
        <v>4.18</v>
      </c>
      <c r="R50" s="5"/>
      <c r="S50" s="5"/>
      <c r="T50" s="5">
        <v>10.34</v>
      </c>
      <c r="U50" s="5"/>
      <c r="V50" s="5"/>
      <c r="W50" s="5">
        <v>2</v>
      </c>
      <c r="X50" s="5"/>
      <c r="Y50" s="5"/>
      <c r="Z50" s="5">
        <v>9.25</v>
      </c>
      <c r="AA50" s="5"/>
      <c r="AB50" s="5"/>
      <c r="AC50" s="5">
        <v>29</v>
      </c>
      <c r="AD50" s="5"/>
      <c r="AE50" s="5"/>
      <c r="AF50" s="5">
        <v>3.1</v>
      </c>
      <c r="AG50" s="5"/>
      <c r="AH50" s="5"/>
      <c r="AI50" s="5">
        <v>27</v>
      </c>
      <c r="AJ50" s="5"/>
      <c r="AK50" s="5"/>
      <c r="AL50" s="5">
        <v>8.6</v>
      </c>
      <c r="AM50" s="5"/>
      <c r="AN50" s="5"/>
      <c r="AO50" s="5">
        <v>17.329999999999998</v>
      </c>
      <c r="AP50" s="5"/>
      <c r="AQ50" s="5"/>
      <c r="AR50" s="5">
        <v>5</v>
      </c>
      <c r="AS50" s="5"/>
      <c r="AT50" s="5"/>
      <c r="AU50" s="5">
        <v>4.12</v>
      </c>
      <c r="AV50" s="5"/>
      <c r="AW50" s="5"/>
      <c r="AX50" s="5">
        <v>3.86</v>
      </c>
      <c r="AY50" s="5">
        <v>14</v>
      </c>
      <c r="AZ50" s="5">
        <v>13</v>
      </c>
      <c r="BA50" s="5">
        <v>23.4</v>
      </c>
      <c r="BB50" s="8">
        <v>5.51</v>
      </c>
      <c r="BC50" s="5">
        <v>5.87</v>
      </c>
      <c r="BD50" s="5">
        <v>9.99</v>
      </c>
    </row>
    <row r="51" spans="1:56" x14ac:dyDescent="0.25">
      <c r="A51" s="17" t="s">
        <v>381</v>
      </c>
      <c r="B51" s="21">
        <f>B49*1.05</f>
        <v>0.359506875</v>
      </c>
      <c r="C51" s="21">
        <f t="shared" ref="C51:AU51" si="1">C49*1.05</f>
        <v>0</v>
      </c>
      <c r="D51" s="21">
        <f t="shared" si="1"/>
        <v>0</v>
      </c>
      <c r="E51" s="21">
        <f t="shared" si="1"/>
        <v>0.99862875000000006</v>
      </c>
      <c r="F51" s="21">
        <f t="shared" si="1"/>
        <v>0</v>
      </c>
      <c r="G51" s="21">
        <f t="shared" si="1"/>
        <v>0</v>
      </c>
      <c r="H51" s="21">
        <f t="shared" si="1"/>
        <v>1.500804375</v>
      </c>
      <c r="I51" s="21">
        <f t="shared" si="1"/>
        <v>0</v>
      </c>
      <c r="J51" s="21">
        <f t="shared" si="1"/>
        <v>0</v>
      </c>
      <c r="K51" s="21">
        <f t="shared" si="1"/>
        <v>0.17689875000000002</v>
      </c>
      <c r="L51" s="21">
        <f t="shared" si="1"/>
        <v>0</v>
      </c>
      <c r="M51" s="21">
        <f t="shared" si="1"/>
        <v>0</v>
      </c>
      <c r="N51" s="21">
        <f t="shared" si="1"/>
        <v>0.93015562500000004</v>
      </c>
      <c r="O51" s="21">
        <f t="shared" si="1"/>
        <v>0</v>
      </c>
      <c r="P51" s="21">
        <f t="shared" si="1"/>
        <v>0</v>
      </c>
      <c r="Q51" s="21">
        <f t="shared" si="1"/>
        <v>0.54782437500000003</v>
      </c>
      <c r="R51" s="21">
        <f t="shared" si="1"/>
        <v>0</v>
      </c>
      <c r="S51" s="21">
        <f t="shared" si="1"/>
        <v>0</v>
      </c>
      <c r="T51" s="21">
        <f t="shared" si="1"/>
        <v>0.23966250000000003</v>
      </c>
      <c r="U51" s="21">
        <f t="shared" si="1"/>
        <v>0</v>
      </c>
      <c r="V51" s="21">
        <f t="shared" si="1"/>
        <v>0</v>
      </c>
      <c r="W51" s="21">
        <f t="shared" si="1"/>
        <v>1.0157568749999999</v>
      </c>
      <c r="X51" s="21">
        <f t="shared" si="1"/>
        <v>0</v>
      </c>
      <c r="Y51" s="21">
        <f t="shared" si="1"/>
        <v>0</v>
      </c>
      <c r="Z51" s="21">
        <f t="shared" si="1"/>
        <v>0.29673000000000005</v>
      </c>
      <c r="AA51" s="21">
        <f t="shared" si="1"/>
        <v>0</v>
      </c>
      <c r="AB51" s="21">
        <f t="shared" si="1"/>
        <v>0</v>
      </c>
      <c r="AC51" s="21">
        <f t="shared" si="1"/>
        <v>0.14836500000000002</v>
      </c>
      <c r="AD51" s="21">
        <f t="shared" si="1"/>
        <v>0</v>
      </c>
      <c r="AE51" s="21">
        <f t="shared" si="1"/>
        <v>0</v>
      </c>
      <c r="AF51" s="21">
        <f t="shared" si="1"/>
        <v>0.91304062500000005</v>
      </c>
      <c r="AG51" s="21">
        <f t="shared" si="1"/>
        <v>0</v>
      </c>
      <c r="AH51" s="21">
        <f t="shared" si="1"/>
        <v>0</v>
      </c>
      <c r="AI51" s="21">
        <f t="shared" si="1"/>
        <v>9.1297500000000004E-2</v>
      </c>
      <c r="AJ51" s="21">
        <f t="shared" si="1"/>
        <v>0</v>
      </c>
      <c r="AK51" s="21">
        <f t="shared" si="1"/>
        <v>0</v>
      </c>
      <c r="AL51" s="21">
        <f t="shared" si="1"/>
        <v>0.19401375000000001</v>
      </c>
      <c r="AM51" s="21">
        <f t="shared" si="1"/>
        <v>0</v>
      </c>
      <c r="AN51" s="21">
        <f t="shared" si="1"/>
        <v>0</v>
      </c>
      <c r="AO51" s="21">
        <f t="shared" si="1"/>
        <v>0.13694625000000002</v>
      </c>
      <c r="AP51" s="21">
        <f t="shared" si="1"/>
        <v>0</v>
      </c>
      <c r="AQ51" s="21">
        <f t="shared" si="1"/>
        <v>0</v>
      </c>
      <c r="AR51" s="21">
        <f t="shared" si="1"/>
        <v>1.7114999999999998E-2</v>
      </c>
      <c r="AS51" s="21">
        <f t="shared" si="1"/>
        <v>0</v>
      </c>
      <c r="AT51" s="21">
        <f t="shared" si="1"/>
        <v>0</v>
      </c>
      <c r="AU51" s="21">
        <f t="shared" si="1"/>
        <v>2.8520625000000001E-2</v>
      </c>
      <c r="AV51" s="23"/>
      <c r="AW51" s="23"/>
      <c r="AX51" s="4">
        <f t="shared" ref="AX51:BD51" si="2">AX49*1.05</f>
        <v>1.203125</v>
      </c>
      <c r="AY51" s="4">
        <f t="shared" si="2"/>
        <v>4.8125000000000001E-2</v>
      </c>
      <c r="AZ51" s="4">
        <f t="shared" si="2"/>
        <v>4.3749999999999997E-2</v>
      </c>
      <c r="BA51" s="4">
        <f t="shared" si="2"/>
        <v>2.6250000000000002E-2</v>
      </c>
      <c r="BB51" s="22">
        <f t="shared" si="2"/>
        <v>12.716666666666667</v>
      </c>
      <c r="BC51" s="4">
        <f t="shared" si="2"/>
        <v>5.2500000000000005E-2</v>
      </c>
      <c r="BD51" s="4">
        <f t="shared" si="2"/>
        <v>2.6250000000000002E-2</v>
      </c>
    </row>
    <row r="52" spans="1:56" x14ac:dyDescent="0.25">
      <c r="A52" s="7" t="s">
        <v>524</v>
      </c>
      <c r="B52" s="28">
        <f>B50*B49*12</f>
        <v>15.037659000000001</v>
      </c>
      <c r="C52" s="28">
        <f t="shared" ref="C52:BD52" si="3">C50*C49*12</f>
        <v>0</v>
      </c>
      <c r="D52" s="28">
        <f t="shared" si="3"/>
        <v>0</v>
      </c>
      <c r="E52" s="28">
        <f t="shared" si="3"/>
        <v>35.265861000000001</v>
      </c>
      <c r="F52" s="28">
        <f t="shared" si="3"/>
        <v>0</v>
      </c>
      <c r="G52" s="28">
        <f t="shared" si="3"/>
        <v>0</v>
      </c>
      <c r="H52" s="28">
        <f t="shared" si="3"/>
        <v>20.582459999999998</v>
      </c>
      <c r="I52" s="28">
        <f t="shared" si="3"/>
        <v>0</v>
      </c>
      <c r="J52" s="28">
        <f t="shared" si="3"/>
        <v>0</v>
      </c>
      <c r="K52" s="28">
        <f t="shared" si="3"/>
        <v>38.412300000000002</v>
      </c>
      <c r="L52" s="28">
        <f t="shared" si="3"/>
        <v>0</v>
      </c>
      <c r="M52" s="28">
        <f t="shared" si="3"/>
        <v>0</v>
      </c>
      <c r="N52" s="28">
        <f t="shared" si="3"/>
        <v>7.8664589999999999</v>
      </c>
      <c r="O52" s="28">
        <f t="shared" si="3"/>
        <v>0</v>
      </c>
      <c r="P52" s="28">
        <f t="shared" si="3"/>
        <v>0</v>
      </c>
      <c r="Q52" s="28">
        <f t="shared" si="3"/>
        <v>26.170352999999999</v>
      </c>
      <c r="R52" s="28">
        <f t="shared" si="3"/>
        <v>0</v>
      </c>
      <c r="S52" s="28">
        <f t="shared" si="3"/>
        <v>0</v>
      </c>
      <c r="T52" s="28">
        <f t="shared" si="3"/>
        <v>28.321259999999999</v>
      </c>
      <c r="U52" s="28">
        <f t="shared" si="3"/>
        <v>0</v>
      </c>
      <c r="V52" s="28">
        <f t="shared" si="3"/>
        <v>0</v>
      </c>
      <c r="W52" s="28">
        <f t="shared" si="3"/>
        <v>23.217299999999998</v>
      </c>
      <c r="X52" s="28">
        <f t="shared" si="3"/>
        <v>0</v>
      </c>
      <c r="Y52" s="28">
        <f t="shared" si="3"/>
        <v>0</v>
      </c>
      <c r="Z52" s="28">
        <f t="shared" si="3"/>
        <v>31.368600000000001</v>
      </c>
      <c r="AA52" s="28">
        <f t="shared" si="3"/>
        <v>0</v>
      </c>
      <c r="AB52" s="28">
        <f t="shared" si="3"/>
        <v>0</v>
      </c>
      <c r="AC52" s="28">
        <f t="shared" si="3"/>
        <v>49.17240000000001</v>
      </c>
      <c r="AD52" s="28">
        <f t="shared" si="3"/>
        <v>0</v>
      </c>
      <c r="AE52" s="28">
        <f t="shared" si="3"/>
        <v>0</v>
      </c>
      <c r="AF52" s="28">
        <f t="shared" si="3"/>
        <v>32.347725000000004</v>
      </c>
      <c r="AG52" s="28">
        <f t="shared" si="3"/>
        <v>0</v>
      </c>
      <c r="AH52" s="28">
        <f t="shared" si="3"/>
        <v>0</v>
      </c>
      <c r="AI52" s="28">
        <f t="shared" si="3"/>
        <v>28.171799999999998</v>
      </c>
      <c r="AJ52" s="28">
        <f t="shared" si="3"/>
        <v>0</v>
      </c>
      <c r="AK52" s="28">
        <f t="shared" si="3"/>
        <v>0</v>
      </c>
      <c r="AL52" s="28">
        <f t="shared" si="3"/>
        <v>19.06878</v>
      </c>
      <c r="AM52" s="28">
        <f t="shared" si="3"/>
        <v>0</v>
      </c>
      <c r="AN52" s="28">
        <f t="shared" si="3"/>
        <v>0</v>
      </c>
      <c r="AO52" s="28">
        <f t="shared" si="3"/>
        <v>27.123183000000004</v>
      </c>
      <c r="AP52" s="28">
        <f t="shared" si="3"/>
        <v>0</v>
      </c>
      <c r="AQ52" s="28">
        <f t="shared" si="3"/>
        <v>0</v>
      </c>
      <c r="AR52" s="28">
        <f t="shared" si="3"/>
        <v>0.97799999999999987</v>
      </c>
      <c r="AS52" s="28">
        <f t="shared" si="3"/>
        <v>0</v>
      </c>
      <c r="AT52" s="28">
        <f t="shared" si="3"/>
        <v>0</v>
      </c>
      <c r="AU52" s="28">
        <f t="shared" si="3"/>
        <v>1.3429139999999999</v>
      </c>
      <c r="AV52" s="28">
        <f t="shared" si="3"/>
        <v>0</v>
      </c>
      <c r="AW52" s="28">
        <f t="shared" si="3"/>
        <v>0</v>
      </c>
      <c r="AX52" s="28">
        <f t="shared" si="3"/>
        <v>53.075000000000003</v>
      </c>
      <c r="AY52" s="28">
        <f t="shared" si="3"/>
        <v>7.6999999999999993</v>
      </c>
      <c r="AZ52" s="28">
        <f t="shared" si="3"/>
        <v>6.5</v>
      </c>
      <c r="BA52" s="28">
        <f t="shared" si="3"/>
        <v>7.02</v>
      </c>
      <c r="BB52" s="28">
        <f t="shared" si="3"/>
        <v>800.78666666666663</v>
      </c>
      <c r="BC52" s="28">
        <f t="shared" si="3"/>
        <v>3.5220000000000002</v>
      </c>
      <c r="BD52" s="28">
        <f t="shared" si="3"/>
        <v>2.9970000000000003</v>
      </c>
    </row>
    <row r="53" spans="1:56" x14ac:dyDescent="0.25">
      <c r="A53" s="7" t="s">
        <v>525</v>
      </c>
      <c r="B53" s="28">
        <f>B50*B51*12</f>
        <v>15.789541950000002</v>
      </c>
      <c r="C53" s="28">
        <f t="shared" ref="C53:BD53" si="4">C50*C51*12</f>
        <v>0</v>
      </c>
      <c r="D53" s="28">
        <f t="shared" si="4"/>
        <v>0</v>
      </c>
      <c r="E53" s="28">
        <f t="shared" si="4"/>
        <v>37.029154050000002</v>
      </c>
      <c r="F53" s="28">
        <f t="shared" si="4"/>
        <v>0</v>
      </c>
      <c r="G53" s="28">
        <f t="shared" si="4"/>
        <v>0</v>
      </c>
      <c r="H53" s="28">
        <f t="shared" si="4"/>
        <v>21.611583</v>
      </c>
      <c r="I53" s="28">
        <f t="shared" si="4"/>
        <v>0</v>
      </c>
      <c r="J53" s="28">
        <f t="shared" si="4"/>
        <v>0</v>
      </c>
      <c r="K53" s="28">
        <f t="shared" si="4"/>
        <v>40.332915000000007</v>
      </c>
      <c r="L53" s="28">
        <f t="shared" si="4"/>
        <v>0</v>
      </c>
      <c r="M53" s="28">
        <f t="shared" si="4"/>
        <v>0</v>
      </c>
      <c r="N53" s="28">
        <f t="shared" si="4"/>
        <v>8.2597819500000007</v>
      </c>
      <c r="O53" s="28">
        <f t="shared" si="4"/>
        <v>0</v>
      </c>
      <c r="P53" s="28">
        <f t="shared" si="4"/>
        <v>0</v>
      </c>
      <c r="Q53" s="28">
        <f t="shared" si="4"/>
        <v>27.478870649999998</v>
      </c>
      <c r="R53" s="28">
        <f t="shared" si="4"/>
        <v>0</v>
      </c>
      <c r="S53" s="28">
        <f t="shared" si="4"/>
        <v>0</v>
      </c>
      <c r="T53" s="28">
        <f t="shared" si="4"/>
        <v>29.737323000000004</v>
      </c>
      <c r="U53" s="28">
        <f t="shared" si="4"/>
        <v>0</v>
      </c>
      <c r="V53" s="28">
        <f t="shared" si="4"/>
        <v>0</v>
      </c>
      <c r="W53" s="28">
        <f t="shared" si="4"/>
        <v>24.378164999999996</v>
      </c>
      <c r="X53" s="28">
        <f t="shared" si="4"/>
        <v>0</v>
      </c>
      <c r="Y53" s="28">
        <f t="shared" si="4"/>
        <v>0</v>
      </c>
      <c r="Z53" s="28">
        <f t="shared" si="4"/>
        <v>32.937030000000007</v>
      </c>
      <c r="AA53" s="28">
        <f t="shared" si="4"/>
        <v>0</v>
      </c>
      <c r="AB53" s="28">
        <f t="shared" si="4"/>
        <v>0</v>
      </c>
      <c r="AC53" s="28">
        <f t="shared" si="4"/>
        <v>51.631020000000007</v>
      </c>
      <c r="AD53" s="28">
        <f t="shared" si="4"/>
        <v>0</v>
      </c>
      <c r="AE53" s="28">
        <f t="shared" si="4"/>
        <v>0</v>
      </c>
      <c r="AF53" s="28">
        <f t="shared" si="4"/>
        <v>33.965111250000007</v>
      </c>
      <c r="AG53" s="28">
        <f t="shared" si="4"/>
        <v>0</v>
      </c>
      <c r="AH53" s="28">
        <f t="shared" si="4"/>
        <v>0</v>
      </c>
      <c r="AI53" s="28">
        <f t="shared" si="4"/>
        <v>29.580390000000001</v>
      </c>
      <c r="AJ53" s="28">
        <f t="shared" si="4"/>
        <v>0</v>
      </c>
      <c r="AK53" s="28">
        <f t="shared" si="4"/>
        <v>0</v>
      </c>
      <c r="AL53" s="28">
        <f t="shared" si="4"/>
        <v>20.022219</v>
      </c>
      <c r="AM53" s="28">
        <f t="shared" si="4"/>
        <v>0</v>
      </c>
      <c r="AN53" s="28">
        <f t="shared" si="4"/>
        <v>0</v>
      </c>
      <c r="AO53" s="28">
        <f t="shared" si="4"/>
        <v>28.479342150000001</v>
      </c>
      <c r="AP53" s="28">
        <f t="shared" si="4"/>
        <v>0</v>
      </c>
      <c r="AQ53" s="28">
        <f t="shared" si="4"/>
        <v>0</v>
      </c>
      <c r="AR53" s="28">
        <f t="shared" si="4"/>
        <v>1.0268999999999999</v>
      </c>
      <c r="AS53" s="28">
        <f t="shared" si="4"/>
        <v>0</v>
      </c>
      <c r="AT53" s="28">
        <f t="shared" si="4"/>
        <v>0</v>
      </c>
      <c r="AU53" s="28">
        <f t="shared" si="4"/>
        <v>1.4100597000000001</v>
      </c>
      <c r="AV53" s="28">
        <f t="shared" si="4"/>
        <v>0</v>
      </c>
      <c r="AW53" s="28">
        <f t="shared" si="4"/>
        <v>0</v>
      </c>
      <c r="AX53" s="28">
        <f t="shared" si="4"/>
        <v>55.728749999999991</v>
      </c>
      <c r="AY53" s="28">
        <f t="shared" si="4"/>
        <v>8.0850000000000009</v>
      </c>
      <c r="AZ53" s="28">
        <f t="shared" si="4"/>
        <v>6.8249999999999993</v>
      </c>
      <c r="BA53" s="28">
        <f t="shared" si="4"/>
        <v>7.3710000000000004</v>
      </c>
      <c r="BB53" s="28">
        <f t="shared" si="4"/>
        <v>840.82600000000002</v>
      </c>
      <c r="BC53" s="28">
        <f t="shared" si="4"/>
        <v>3.6981000000000002</v>
      </c>
      <c r="BD53" s="28">
        <f t="shared" si="4"/>
        <v>3.1468500000000001</v>
      </c>
    </row>
    <row r="54" spans="1:56" x14ac:dyDescent="0.25">
      <c r="A54" s="29" t="s">
        <v>526</v>
      </c>
      <c r="B54" s="28">
        <f>B52+B53</f>
        <v>30.827200950000005</v>
      </c>
      <c r="C54" s="28">
        <f t="shared" ref="C54:BD54" si="5">C52+C53</f>
        <v>0</v>
      </c>
      <c r="D54" s="28">
        <f t="shared" si="5"/>
        <v>0</v>
      </c>
      <c r="E54" s="28">
        <f t="shared" si="5"/>
        <v>72.295015050000003</v>
      </c>
      <c r="F54" s="28">
        <f t="shared" si="5"/>
        <v>0</v>
      </c>
      <c r="G54" s="28">
        <f t="shared" si="5"/>
        <v>0</v>
      </c>
      <c r="H54" s="28">
        <f t="shared" si="5"/>
        <v>42.194042999999994</v>
      </c>
      <c r="I54" s="28">
        <f t="shared" si="5"/>
        <v>0</v>
      </c>
      <c r="J54" s="28">
        <f t="shared" si="5"/>
        <v>0</v>
      </c>
      <c r="K54" s="28">
        <f t="shared" si="5"/>
        <v>78.745215000000002</v>
      </c>
      <c r="L54" s="28">
        <f t="shared" si="5"/>
        <v>0</v>
      </c>
      <c r="M54" s="28">
        <f t="shared" si="5"/>
        <v>0</v>
      </c>
      <c r="N54" s="28">
        <f t="shared" si="5"/>
        <v>16.12624095</v>
      </c>
      <c r="O54" s="28">
        <f t="shared" si="5"/>
        <v>0</v>
      </c>
      <c r="P54" s="28">
        <f t="shared" si="5"/>
        <v>0</v>
      </c>
      <c r="Q54" s="28">
        <f t="shared" si="5"/>
        <v>53.649223649999996</v>
      </c>
      <c r="R54" s="28">
        <f t="shared" si="5"/>
        <v>0</v>
      </c>
      <c r="S54" s="28">
        <f t="shared" si="5"/>
        <v>0</v>
      </c>
      <c r="T54" s="28">
        <f t="shared" si="5"/>
        <v>58.058582999999999</v>
      </c>
      <c r="U54" s="28">
        <f t="shared" si="5"/>
        <v>0</v>
      </c>
      <c r="V54" s="28">
        <f t="shared" si="5"/>
        <v>0</v>
      </c>
      <c r="W54" s="28">
        <f t="shared" si="5"/>
        <v>47.59546499999999</v>
      </c>
      <c r="X54" s="28">
        <f t="shared" si="5"/>
        <v>0</v>
      </c>
      <c r="Y54" s="28">
        <f t="shared" si="5"/>
        <v>0</v>
      </c>
      <c r="Z54" s="28">
        <f t="shared" si="5"/>
        <v>64.305630000000008</v>
      </c>
      <c r="AA54" s="28">
        <f t="shared" si="5"/>
        <v>0</v>
      </c>
      <c r="AB54" s="28">
        <f t="shared" si="5"/>
        <v>0</v>
      </c>
      <c r="AC54" s="28">
        <f t="shared" si="5"/>
        <v>100.80342000000002</v>
      </c>
      <c r="AD54" s="28">
        <f t="shared" si="5"/>
        <v>0</v>
      </c>
      <c r="AE54" s="28">
        <f t="shared" si="5"/>
        <v>0</v>
      </c>
      <c r="AF54" s="28">
        <f t="shared" si="5"/>
        <v>66.312836250000004</v>
      </c>
      <c r="AG54" s="28">
        <f t="shared" si="5"/>
        <v>0</v>
      </c>
      <c r="AH54" s="28">
        <f t="shared" si="5"/>
        <v>0</v>
      </c>
      <c r="AI54" s="28">
        <f t="shared" si="5"/>
        <v>57.752189999999999</v>
      </c>
      <c r="AJ54" s="28">
        <f t="shared" si="5"/>
        <v>0</v>
      </c>
      <c r="AK54" s="28">
        <f t="shared" si="5"/>
        <v>0</v>
      </c>
      <c r="AL54" s="28">
        <f t="shared" si="5"/>
        <v>39.090998999999996</v>
      </c>
      <c r="AM54" s="28">
        <f t="shared" si="5"/>
        <v>0</v>
      </c>
      <c r="AN54" s="28">
        <f t="shared" si="5"/>
        <v>0</v>
      </c>
      <c r="AO54" s="28">
        <f t="shared" si="5"/>
        <v>55.602525150000005</v>
      </c>
      <c r="AP54" s="28">
        <f t="shared" si="5"/>
        <v>0</v>
      </c>
      <c r="AQ54" s="28">
        <f t="shared" si="5"/>
        <v>0</v>
      </c>
      <c r="AR54" s="28">
        <f t="shared" si="5"/>
        <v>2.0048999999999997</v>
      </c>
      <c r="AS54" s="28">
        <f t="shared" si="5"/>
        <v>0</v>
      </c>
      <c r="AT54" s="28">
        <f t="shared" si="5"/>
        <v>0</v>
      </c>
      <c r="AU54" s="28">
        <f t="shared" si="5"/>
        <v>2.7529737000000001</v>
      </c>
      <c r="AV54" s="28">
        <f t="shared" si="5"/>
        <v>0</v>
      </c>
      <c r="AW54" s="28">
        <f t="shared" si="5"/>
        <v>0</v>
      </c>
      <c r="AX54" s="28">
        <f t="shared" si="5"/>
        <v>108.80374999999999</v>
      </c>
      <c r="AY54" s="28">
        <f t="shared" si="5"/>
        <v>15.785</v>
      </c>
      <c r="AZ54" s="28">
        <f t="shared" si="5"/>
        <v>13.324999999999999</v>
      </c>
      <c r="BA54" s="28">
        <f t="shared" si="5"/>
        <v>14.391</v>
      </c>
      <c r="BB54" s="28">
        <f t="shared" si="5"/>
        <v>1641.6126666666667</v>
      </c>
      <c r="BC54" s="28">
        <f t="shared" si="5"/>
        <v>7.2201000000000004</v>
      </c>
      <c r="BD54" s="28">
        <f t="shared" si="5"/>
        <v>6.1438500000000005</v>
      </c>
    </row>
    <row r="56" spans="1:56" x14ac:dyDescent="0.25">
      <c r="A56" s="30" t="s">
        <v>529</v>
      </c>
      <c r="B56" s="31">
        <f>SUM(B54:BD54)</f>
        <v>2595.3978273666667</v>
      </c>
    </row>
    <row r="57" spans="1:56" x14ac:dyDescent="0.25">
      <c r="A57" s="7" t="s">
        <v>528</v>
      </c>
      <c r="B57" s="7">
        <v>35</v>
      </c>
    </row>
    <row r="58" spans="1:56" x14ac:dyDescent="0.25">
      <c r="A58" s="30" t="s">
        <v>527</v>
      </c>
      <c r="B58" s="31">
        <f>B56*B57</f>
        <v>90838.923957833336</v>
      </c>
    </row>
  </sheetData>
  <mergeCells count="1">
    <mergeCell ref="A1:BD1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67"/>
  <sheetViews>
    <sheetView tabSelected="1" topLeftCell="A6" workbookViewId="0">
      <selection activeCell="E72" sqref="E72"/>
    </sheetView>
  </sheetViews>
  <sheetFormatPr defaultRowHeight="15" x14ac:dyDescent="0.25"/>
  <cols>
    <col min="1" max="1" width="58.42578125" customWidth="1"/>
    <col min="2" max="2" width="28.42578125" customWidth="1"/>
    <col min="3" max="3" width="14.7109375" hidden="1" customWidth="1"/>
    <col min="4" max="4" width="15.85546875" hidden="1" customWidth="1"/>
    <col min="5" max="5" width="25.42578125" customWidth="1"/>
    <col min="6" max="6" width="12" hidden="1" customWidth="1"/>
    <col min="7" max="7" width="11.42578125" hidden="1" customWidth="1"/>
    <col min="8" max="8" width="15.42578125" customWidth="1"/>
    <col min="9" max="9" width="12.140625" hidden="1" customWidth="1"/>
    <col min="10" max="10" width="10.42578125" hidden="1" customWidth="1"/>
    <col min="11" max="11" width="18.5703125" customWidth="1"/>
    <col min="12" max="12" width="18.140625" hidden="1" customWidth="1"/>
    <col min="13" max="13" width="11.42578125" hidden="1" customWidth="1"/>
    <col min="14" max="14" width="24.5703125" customWidth="1"/>
    <col min="15" max="15" width="11.140625" hidden="1" customWidth="1"/>
    <col min="16" max="16" width="10.85546875" hidden="1" customWidth="1"/>
    <col min="17" max="17" width="16.140625" customWidth="1"/>
    <col min="18" max="18" width="11.42578125" hidden="1" customWidth="1"/>
    <col min="19" max="19" width="0" hidden="1" customWidth="1"/>
    <col min="20" max="20" width="15.28515625" customWidth="1"/>
    <col min="21" max="21" width="11.28515625" hidden="1" customWidth="1"/>
    <col min="22" max="22" width="0" hidden="1" customWidth="1"/>
    <col min="23" max="23" width="16.85546875" customWidth="1"/>
    <col min="24" max="24" width="12.42578125" hidden="1" customWidth="1"/>
    <col min="25" max="25" width="11.140625" hidden="1" customWidth="1"/>
    <col min="26" max="26" width="14.28515625" customWidth="1"/>
    <col min="27" max="27" width="12.42578125" hidden="1" customWidth="1"/>
    <col min="28" max="28" width="12.7109375" hidden="1" customWidth="1"/>
    <col min="29" max="29" width="15.5703125" customWidth="1"/>
    <col min="30" max="30" width="11" hidden="1" customWidth="1"/>
    <col min="31" max="31" width="10.5703125" hidden="1" customWidth="1"/>
    <col min="32" max="32" width="17.42578125" customWidth="1"/>
    <col min="33" max="33" width="12.85546875" hidden="1" customWidth="1"/>
    <col min="34" max="34" width="12.140625" hidden="1" customWidth="1"/>
    <col min="35" max="35" width="19" customWidth="1"/>
    <col min="36" max="36" width="13.85546875" hidden="1" customWidth="1"/>
    <col min="37" max="37" width="11" hidden="1" customWidth="1"/>
    <col min="38" max="38" width="15.140625" customWidth="1"/>
    <col min="39" max="39" width="13.28515625" hidden="1" customWidth="1"/>
    <col min="40" max="40" width="11.5703125" hidden="1" customWidth="1"/>
    <col min="41" max="41" width="16.5703125" customWidth="1"/>
    <col min="42" max="42" width="12.42578125" hidden="1" customWidth="1"/>
    <col min="43" max="43" width="12.5703125" hidden="1" customWidth="1"/>
    <col min="44" max="44" width="12.5703125" customWidth="1"/>
    <col min="45" max="45" width="12.5703125" hidden="1" customWidth="1"/>
    <col min="46" max="46" width="12.28515625" hidden="1" customWidth="1"/>
    <col min="47" max="47" width="12.85546875" customWidth="1"/>
    <col min="48" max="48" width="12.42578125" hidden="1" customWidth="1"/>
    <col min="49" max="49" width="11.28515625" hidden="1" customWidth="1"/>
    <col min="50" max="51" width="14.28515625" customWidth="1"/>
    <col min="52" max="52" width="13.7109375" customWidth="1"/>
    <col min="53" max="53" width="12.42578125" customWidth="1"/>
    <col min="54" max="54" width="14.7109375" customWidth="1"/>
    <col min="55" max="55" width="12.28515625" customWidth="1"/>
    <col min="56" max="56" width="16.28515625" customWidth="1"/>
  </cols>
  <sheetData>
    <row r="1" spans="1:56" hidden="1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</row>
    <row r="2" spans="1:56" hidden="1" x14ac:dyDescent="0.25">
      <c r="A2" s="1" t="s">
        <v>5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</row>
    <row r="3" spans="1:56" hidden="1" x14ac:dyDescent="0.25">
      <c r="A3" s="1" t="s">
        <v>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</row>
    <row r="4" spans="1:56" hidden="1" x14ac:dyDescent="0.25">
      <c r="A4" s="1" t="s">
        <v>2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</row>
    <row r="5" spans="1:56" hidden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</row>
    <row r="6" spans="1:56" ht="32.25" x14ac:dyDescent="0.5">
      <c r="A6" s="35" t="s">
        <v>477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</row>
    <row r="7" spans="1:56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</row>
    <row r="8" spans="1:56" ht="105" x14ac:dyDescent="0.25">
      <c r="A8" s="10" t="s">
        <v>382</v>
      </c>
      <c r="B8" s="11" t="s">
        <v>335</v>
      </c>
      <c r="C8" s="11" t="s">
        <v>227</v>
      </c>
      <c r="D8" s="11" t="s">
        <v>228</v>
      </c>
      <c r="E8" s="11" t="s">
        <v>336</v>
      </c>
      <c r="F8" s="11" t="s">
        <v>0</v>
      </c>
      <c r="G8" s="11" t="s">
        <v>3</v>
      </c>
      <c r="H8" s="11" t="s">
        <v>307</v>
      </c>
      <c r="I8" s="11" t="s">
        <v>0</v>
      </c>
      <c r="J8" s="11" t="s">
        <v>3</v>
      </c>
      <c r="K8" s="11" t="s">
        <v>333</v>
      </c>
      <c r="L8" s="11" t="s">
        <v>0</v>
      </c>
      <c r="M8" s="11" t="s">
        <v>3</v>
      </c>
      <c r="N8" s="11" t="s">
        <v>334</v>
      </c>
      <c r="O8" s="11" t="s">
        <v>0</v>
      </c>
      <c r="P8" s="11" t="s">
        <v>3</v>
      </c>
      <c r="Q8" s="11" t="s">
        <v>342</v>
      </c>
      <c r="R8" s="11" t="s">
        <v>0</v>
      </c>
      <c r="S8" s="11" t="s">
        <v>3</v>
      </c>
      <c r="T8" s="11" t="s">
        <v>350</v>
      </c>
      <c r="U8" s="11" t="s">
        <v>0</v>
      </c>
      <c r="V8" s="11" t="s">
        <v>3</v>
      </c>
      <c r="W8" s="11" t="s">
        <v>355</v>
      </c>
      <c r="X8" s="11" t="s">
        <v>0</v>
      </c>
      <c r="Y8" s="11" t="s">
        <v>3</v>
      </c>
      <c r="Z8" s="11" t="s">
        <v>357</v>
      </c>
      <c r="AA8" s="11" t="s">
        <v>0</v>
      </c>
      <c r="AB8" s="11" t="s">
        <v>3</v>
      </c>
      <c r="AC8" s="11" t="s">
        <v>359</v>
      </c>
      <c r="AD8" s="11" t="s">
        <v>0</v>
      </c>
      <c r="AE8" s="11" t="s">
        <v>3</v>
      </c>
      <c r="AF8" s="11" t="s">
        <v>360</v>
      </c>
      <c r="AG8" s="11" t="s">
        <v>0</v>
      </c>
      <c r="AH8" s="11" t="s">
        <v>3</v>
      </c>
      <c r="AI8" s="11" t="s">
        <v>384</v>
      </c>
      <c r="AJ8" s="11" t="s">
        <v>0</v>
      </c>
      <c r="AK8" s="11" t="s">
        <v>3</v>
      </c>
      <c r="AL8" s="11" t="s">
        <v>385</v>
      </c>
      <c r="AM8" s="11" t="s">
        <v>0</v>
      </c>
      <c r="AN8" s="11" t="s">
        <v>3</v>
      </c>
      <c r="AO8" s="11" t="s">
        <v>386</v>
      </c>
      <c r="AP8" s="11" t="s">
        <v>0</v>
      </c>
      <c r="AQ8" s="11" t="s">
        <v>3</v>
      </c>
      <c r="AR8" s="11" t="s">
        <v>387</v>
      </c>
      <c r="AS8" s="11" t="s">
        <v>0</v>
      </c>
      <c r="AT8" s="11" t="s">
        <v>3</v>
      </c>
      <c r="AU8" s="11" t="s">
        <v>388</v>
      </c>
      <c r="AV8" s="11" t="s">
        <v>0</v>
      </c>
      <c r="AW8" s="11" t="s">
        <v>3</v>
      </c>
      <c r="AX8" s="11" t="s">
        <v>372</v>
      </c>
      <c r="AY8" s="11" t="s">
        <v>373</v>
      </c>
      <c r="AZ8" s="11" t="s">
        <v>374</v>
      </c>
      <c r="BA8" s="11" t="s">
        <v>375</v>
      </c>
      <c r="BB8" s="11" t="s">
        <v>376</v>
      </c>
      <c r="BC8" s="11" t="s">
        <v>377</v>
      </c>
      <c r="BD8" s="11" t="s">
        <v>378</v>
      </c>
    </row>
    <row r="9" spans="1:56" hidden="1" x14ac:dyDescent="0.25">
      <c r="A9" s="7" t="s">
        <v>478</v>
      </c>
      <c r="B9" s="13">
        <v>200009093</v>
      </c>
      <c r="C9" s="14">
        <f>IFERROR(VLOOKUP(LEFT(A9,3),'[1]200009093'!A:D,3,0),0)</f>
        <v>0</v>
      </c>
      <c r="D9" s="15">
        <f>IFERROR(VLOOKUP(LEFT(A9,3),'[1]200009093'!A:D,4,0),0)</f>
        <v>0</v>
      </c>
      <c r="E9" s="13">
        <v>200008980</v>
      </c>
      <c r="F9" s="16">
        <f>IFERROR(VLOOKUP(LEFT(A9,3),'[1]200008980'!A:D,3,0),0)</f>
        <v>0</v>
      </c>
      <c r="G9" s="16">
        <f>IFERROR(VLOOKUP(LEFT(A9,3),'[1]200008980'!A:D,4,0),0)</f>
        <v>0</v>
      </c>
      <c r="H9" s="14">
        <v>200000216</v>
      </c>
      <c r="I9" s="14">
        <f>IFERROR(VLOOKUP(LEFT(A9,3),'[1]200000216'!A:D,3,0),0)</f>
        <v>0</v>
      </c>
      <c r="J9" s="15">
        <f>IFERROR(VLOOKUP(LEFT(A9,3),'[1]200000216'!A:D,4,0),0)</f>
        <v>0</v>
      </c>
      <c r="K9" s="13">
        <v>200008645</v>
      </c>
      <c r="L9" s="14">
        <f>IFERROR(VLOOKUP(LEFT(A9,3),'[1]200008645'!A:D,3,0),0)</f>
        <v>0</v>
      </c>
      <c r="M9" s="15">
        <f>IFERROR(VLOOKUP(LEFT(A9,3),'[1]200008645'!A:D,4,0),0)</f>
        <v>0</v>
      </c>
      <c r="N9" s="13">
        <v>200000149</v>
      </c>
      <c r="O9" s="16">
        <f>IFERROR(VLOOKUP(LEFT(A9,3),'[1]200000149'!A:D,3,0),0)</f>
        <v>0</v>
      </c>
      <c r="P9" s="16">
        <f>IFERROR(VLOOKUP(LEFT(A9,3),'[1]200000149'!A:D,4,0),0)</f>
        <v>0</v>
      </c>
      <c r="Q9" s="16">
        <v>200005224</v>
      </c>
      <c r="R9" s="16">
        <f>IFERROR(VLOOKUP(LEFT(A9,3),'[1]200005224'!A:D,3,0),0)</f>
        <v>0</v>
      </c>
      <c r="S9" s="16">
        <f>IFERROR(VLOOKUP(LEFT(A9,3),'[1]200005224'!A:D,4,0),0)</f>
        <v>0</v>
      </c>
      <c r="T9" s="16">
        <v>200009387</v>
      </c>
      <c r="U9" s="16">
        <f>IFERROR(VLOOKUP(LEFT(A9,3),'[1]200009387'!A:D,3,0),0)</f>
        <v>0</v>
      </c>
      <c r="V9" s="16">
        <f>IFERROR(VLOOKUP(LEFT(A9,3),'[1]200009387'!A:D,4,0),0)</f>
        <v>0</v>
      </c>
      <c r="W9" s="16">
        <v>200000329</v>
      </c>
      <c r="X9" s="16">
        <f>IFERROR(VLOOKUP(LEFT(A9,3),'[1]200000329'!A:D,3,0),0)</f>
        <v>0</v>
      </c>
      <c r="Y9" s="16">
        <f>IFERROR(VLOOKUP(LEFT(A9,3),'[1]200000329'!A:D,4,0),0)</f>
        <v>0</v>
      </c>
      <c r="Z9" s="16">
        <v>200002569</v>
      </c>
      <c r="AA9" s="16">
        <f>IFERROR(VLOOKUP(LEFT(A9,3),'[1]200002569'!A:D,3,0),0)</f>
        <v>0</v>
      </c>
      <c r="AB9" s="16">
        <f>IFERROR(VLOOKUP(LEFT(A9,3),'[1]200002569'!A:D,4,0),0)</f>
        <v>0</v>
      </c>
      <c r="AC9" s="16">
        <v>200000321</v>
      </c>
      <c r="AD9" s="16">
        <f>IFERROR(VLOOKUP(LEFT(A9,3),'[1]200000321'!A:D,3,0),0)</f>
        <v>0</v>
      </c>
      <c r="AE9" s="16">
        <f>IFERROR(VLOOKUP(LEFT(A9,3),'[1]200000321'!A:D,4,0),0)</f>
        <v>0</v>
      </c>
      <c r="AF9" s="16">
        <v>200000521</v>
      </c>
      <c r="AG9" s="16">
        <f>IFERROR(VLOOKUP(LEFT(A9,3),'[1]200000521'!A:D,3,0),0)</f>
        <v>0</v>
      </c>
      <c r="AH9" s="16">
        <f>IFERROR(VLOOKUP(LEFT(A9,3),'[1]200000521'!A:D,4,0),0)</f>
        <v>0</v>
      </c>
      <c r="AI9" s="16">
        <v>200000739</v>
      </c>
      <c r="AJ9" s="16">
        <f>IFERROR(VLOOKUP(LEFT(A9,3),'[1]200000739'!A:D,3,0),0)</f>
        <v>0</v>
      </c>
      <c r="AK9" s="16">
        <f>IFERROR(VLOOKUP(LEFT(A9,3),'[1]200000739'!A:D,4,0),0)</f>
        <v>0</v>
      </c>
      <c r="AL9" s="16">
        <v>200000738</v>
      </c>
      <c r="AM9" s="16">
        <f>IFERROR(VLOOKUP(LEFT(A9,3),'[1]200000738'!A:D,3,0),0)</f>
        <v>0</v>
      </c>
      <c r="AN9" s="16">
        <f>IFERROR(VLOOKUP(LEFT(A9,3),'[1]200000738'!A:D,4,0),0)</f>
        <v>0</v>
      </c>
      <c r="AO9" s="16">
        <v>200000487</v>
      </c>
      <c r="AP9" s="16">
        <f>IFERROR(VLOOKUP(LEFT(A9,3),'[1]200000487'!A:D,3,0),0)</f>
        <v>0</v>
      </c>
      <c r="AQ9" s="16">
        <f>IFERROR(VLOOKUP(LEFT(A9,3),'[1]200000487'!A:D,4,0),0)</f>
        <v>0</v>
      </c>
      <c r="AR9" s="16">
        <v>200000489</v>
      </c>
      <c r="AS9" s="16">
        <f>IFERROR(VLOOKUP(LEFT(A9,3),'[1]200000489'!A:D,3,0),0)</f>
        <v>0</v>
      </c>
      <c r="AT9" s="16">
        <f>IFERROR(VLOOKUP(LEFT(A9,3),'[1]200000489'!A:D,4,0),0)</f>
        <v>0</v>
      </c>
      <c r="AU9" s="16">
        <v>200004482</v>
      </c>
      <c r="AV9" s="16">
        <f>IFERROR(VLOOKUP(LEFT(A9,3),'[1]200004482'!A:D,3,0),0)</f>
        <v>0</v>
      </c>
      <c r="AW9" s="16">
        <f>IFERROR(VLOOKUP(LEFT(A9,3),'[1]200004482'!A:D,4,0),0)</f>
        <v>0</v>
      </c>
      <c r="AX9" s="17"/>
      <c r="AY9" s="17"/>
      <c r="AZ9" s="17"/>
      <c r="BA9" s="17"/>
      <c r="BB9" s="17"/>
      <c r="BC9" s="17"/>
      <c r="BD9" s="17"/>
    </row>
    <row r="10" spans="1:56" hidden="1" x14ac:dyDescent="0.25">
      <c r="A10" s="7" t="s">
        <v>479</v>
      </c>
      <c r="B10" s="13">
        <v>200009093</v>
      </c>
      <c r="C10" s="14">
        <f>IFERROR(VLOOKUP(LEFT(A10,3),'[1]200009093'!A:D,3,0),0)</f>
        <v>10</v>
      </c>
      <c r="D10" s="15">
        <f>IFERROR(VLOOKUP(LEFT(A10,3),'[1]200009093'!A:D,4,0),0)</f>
        <v>5.59</v>
      </c>
      <c r="E10" s="13">
        <v>200008980</v>
      </c>
      <c r="F10" s="16">
        <f>IFERROR(VLOOKUP(LEFT(A10,3),'[1]200008980'!A:D,3,0),0)</f>
        <v>10</v>
      </c>
      <c r="G10" s="16">
        <f>IFERROR(VLOOKUP(LEFT(A10,3),'[1]200008980'!A:D,4,0),0)</f>
        <v>3.45</v>
      </c>
      <c r="H10" s="14">
        <v>200000216</v>
      </c>
      <c r="I10" s="14">
        <f>IFERROR(VLOOKUP(LEFT(A10,3),'[1]200000216'!A:D,3,0),0)</f>
        <v>0</v>
      </c>
      <c r="J10" s="15">
        <f>IFERROR(VLOOKUP(LEFT(A10,3),'[1]200000216'!A:D,4,0),0)</f>
        <v>0</v>
      </c>
      <c r="K10" s="13">
        <v>200008645</v>
      </c>
      <c r="L10" s="14">
        <f>IFERROR(VLOOKUP(LEFT(A10,3),'[1]200008645'!A:D,3,0),0)</f>
        <v>7</v>
      </c>
      <c r="M10" s="15">
        <f>IFERROR(VLOOKUP(LEFT(A10,3),'[1]200008645'!A:D,4,0),0)</f>
        <v>15.7</v>
      </c>
      <c r="N10" s="13">
        <v>200000149</v>
      </c>
      <c r="O10" s="16">
        <f>IFERROR(VLOOKUP(LEFT(A10,3),'[1]200000149'!A:D,3,0),0)</f>
        <v>20</v>
      </c>
      <c r="P10" s="16">
        <f>IFERROR(VLOOKUP(LEFT(A10,3),'[1]200000149'!A:D,4,0),0)</f>
        <v>0.68</v>
      </c>
      <c r="Q10" s="16">
        <v>200005224</v>
      </c>
      <c r="R10" s="16">
        <f>IFERROR(VLOOKUP(LEFT(A10,3),'[1]200005224'!A:D,3,0),0)</f>
        <v>0</v>
      </c>
      <c r="S10" s="16">
        <f>IFERROR(VLOOKUP(LEFT(A10,3),'[1]200005224'!A:D,4,0),0)</f>
        <v>0</v>
      </c>
      <c r="T10" s="16">
        <v>200009387</v>
      </c>
      <c r="U10" s="16">
        <f>IFERROR(VLOOKUP(LEFT(A10,3),'[1]200009387'!A:D,3,0),0)</f>
        <v>0</v>
      </c>
      <c r="V10" s="16">
        <f>IFERROR(VLOOKUP(LEFT(A10,3),'[1]200009387'!A:D,4,0),0)</f>
        <v>0</v>
      </c>
      <c r="W10" s="16">
        <v>200000329</v>
      </c>
      <c r="X10" s="16">
        <f>IFERROR(VLOOKUP(LEFT(A10,3),'[1]200000329'!A:D,3,0),0)</f>
        <v>0</v>
      </c>
      <c r="Y10" s="16">
        <f>IFERROR(VLOOKUP(LEFT(A10,3),'[1]200000329'!A:D,4,0),0)</f>
        <v>0</v>
      </c>
      <c r="Z10" s="16">
        <v>200002569</v>
      </c>
      <c r="AA10" s="16">
        <f>IFERROR(VLOOKUP(LEFT(A10,3),'[1]200002569'!A:D,3,0),0)</f>
        <v>8</v>
      </c>
      <c r="AB10" s="16">
        <f>IFERROR(VLOOKUP(LEFT(A10,3),'[1]200002569'!A:D,4,0),0)</f>
        <v>7.92</v>
      </c>
      <c r="AC10" s="16">
        <v>200000321</v>
      </c>
      <c r="AD10" s="16">
        <f>IFERROR(VLOOKUP(LEFT(A10,3),'[1]200000321'!A:D,3,0),0)</f>
        <v>0</v>
      </c>
      <c r="AE10" s="16">
        <f>IFERROR(VLOOKUP(LEFT(A10,3),'[1]200000321'!A:D,4,0),0)</f>
        <v>0</v>
      </c>
      <c r="AF10" s="16">
        <v>200000521</v>
      </c>
      <c r="AG10" s="16">
        <f>IFERROR(VLOOKUP(LEFT(A10,3),'[1]200000521'!A:D,3,0),0)</f>
        <v>14</v>
      </c>
      <c r="AH10" s="16">
        <f>IFERROR(VLOOKUP(LEFT(A10,3),'[1]200000521'!A:D,4,0),0)</f>
        <v>2.99</v>
      </c>
      <c r="AI10" s="16">
        <v>200000739</v>
      </c>
      <c r="AJ10" s="16">
        <f>IFERROR(VLOOKUP(LEFT(A10,3),'[1]200000739'!A:D,3,0),0)</f>
        <v>0</v>
      </c>
      <c r="AK10" s="16">
        <f>IFERROR(VLOOKUP(LEFT(A10,3),'[1]200000739'!A:D,4,0),0)</f>
        <v>0</v>
      </c>
      <c r="AL10" s="16">
        <v>200000738</v>
      </c>
      <c r="AM10" s="16">
        <f>IFERROR(VLOOKUP(LEFT(A10,3),'[1]200000738'!A:D,3,0),0)</f>
        <v>12</v>
      </c>
      <c r="AN10" s="16">
        <f>IFERROR(VLOOKUP(LEFT(A10,3),'[1]200000738'!A:D,4,0),0)</f>
        <v>9.19</v>
      </c>
      <c r="AO10" s="16">
        <v>200000487</v>
      </c>
      <c r="AP10" s="16">
        <f>IFERROR(VLOOKUP(LEFT(A10,3),'[1]200000487'!A:D,3,0),0)</f>
        <v>0</v>
      </c>
      <c r="AQ10" s="16">
        <f>IFERROR(VLOOKUP(LEFT(A10,3),'[1]200000487'!A:D,4,0),0)</f>
        <v>0</v>
      </c>
      <c r="AR10" s="16">
        <v>200000489</v>
      </c>
      <c r="AS10" s="16">
        <f>IFERROR(VLOOKUP(LEFT(A10,3),'[1]200000489'!A:D,3,0),0)</f>
        <v>0</v>
      </c>
      <c r="AT10" s="16">
        <f>IFERROR(VLOOKUP(LEFT(A10,3),'[1]200000489'!A:D,4,0),0)</f>
        <v>0</v>
      </c>
      <c r="AU10" s="16">
        <v>200004482</v>
      </c>
      <c r="AV10" s="16">
        <f>IFERROR(VLOOKUP(LEFT(A10,3),'[1]200004482'!A:D,3,0),0)</f>
        <v>0</v>
      </c>
      <c r="AW10" s="16">
        <f>IFERROR(VLOOKUP(LEFT(A10,3),'[1]200004482'!A:D,4,0),0)</f>
        <v>0</v>
      </c>
      <c r="AX10" s="17"/>
      <c r="AY10" s="17"/>
      <c r="AZ10" s="17"/>
      <c r="BA10" s="17"/>
      <c r="BB10" s="17"/>
      <c r="BC10" s="17"/>
      <c r="BD10" s="17"/>
    </row>
    <row r="11" spans="1:56" hidden="1" x14ac:dyDescent="0.25">
      <c r="A11" s="18" t="s">
        <v>480</v>
      </c>
      <c r="B11" s="13">
        <v>200009093</v>
      </c>
      <c r="C11" s="14">
        <f>IFERROR(VLOOKUP(LEFT(A11,3),'[1]200009093'!A:D,3,0),0)</f>
        <v>20</v>
      </c>
      <c r="D11" s="15">
        <f>IFERROR(VLOOKUP(LEFT(A11,3),'[1]200009093'!A:D,4,0),0)</f>
        <v>5.59</v>
      </c>
      <c r="E11" s="13">
        <v>200008980</v>
      </c>
      <c r="F11" s="16">
        <f>IFERROR(VLOOKUP(LEFT(A11,3),'[1]200008980'!A:D,3,0),0)</f>
        <v>20</v>
      </c>
      <c r="G11" s="16">
        <f>IFERROR(VLOOKUP(LEFT(A11,3),'[1]200008980'!A:D,4,0),0)</f>
        <v>3.45</v>
      </c>
      <c r="H11" s="14">
        <v>200000216</v>
      </c>
      <c r="I11" s="14">
        <f>IFERROR(VLOOKUP(LEFT(A11,3),'[1]200000216'!A:D,3,0),0)</f>
        <v>37</v>
      </c>
      <c r="J11" s="15">
        <f>IFERROR(VLOOKUP(LEFT(A11,3),'[1]200000216'!A:D,4,0),0)</f>
        <v>1.6</v>
      </c>
      <c r="K11" s="13">
        <v>200008645</v>
      </c>
      <c r="L11" s="14">
        <f>IFERROR(VLOOKUP(LEFT(A11,3),'[1]200008645'!A:D,3,0),0)</f>
        <v>0</v>
      </c>
      <c r="M11" s="15">
        <f>IFERROR(VLOOKUP(LEFT(A11,3),'[1]200008645'!A:D,4,0),0)</f>
        <v>0</v>
      </c>
      <c r="N11" s="13">
        <v>200000149</v>
      </c>
      <c r="O11" s="16">
        <f>IFERROR(VLOOKUP(LEFT(A11,3),'[1]200000149'!A:D,3,0),0)</f>
        <v>16</v>
      </c>
      <c r="P11" s="16">
        <f>IFERROR(VLOOKUP(LEFT(A11,3),'[1]200000149'!A:D,4,0),0)</f>
        <v>0.68</v>
      </c>
      <c r="Q11" s="16">
        <v>200005224</v>
      </c>
      <c r="R11" s="16">
        <f>IFERROR(VLOOKUP(LEFT(A11,3),'[1]200005224'!A:D,3,0),0)</f>
        <v>5</v>
      </c>
      <c r="S11" s="16">
        <f>IFERROR(VLOOKUP(LEFT(A11,3),'[1]200005224'!A:D,4,0),0)</f>
        <v>5.19</v>
      </c>
      <c r="T11" s="16">
        <v>200009387</v>
      </c>
      <c r="U11" s="16">
        <f>IFERROR(VLOOKUP(LEFT(A11,3),'[1]200009387'!A:D,3,0),0)</f>
        <v>2</v>
      </c>
      <c r="V11" s="16">
        <f>IFERROR(VLOOKUP(LEFT(A11,3),'[1]200009387'!A:D,4,0),0)</f>
        <v>8.2100000000000009</v>
      </c>
      <c r="W11" s="16">
        <v>200000329</v>
      </c>
      <c r="X11" s="16">
        <f>IFERROR(VLOOKUP(LEFT(A11,3),'[1]200000329'!A:D,3,0),0)</f>
        <v>8</v>
      </c>
      <c r="Y11" s="16">
        <f>IFERROR(VLOOKUP(LEFT(A11,3),'[1]200000329'!A:D,4,0),0)</f>
        <v>3.43</v>
      </c>
      <c r="Z11" s="16">
        <v>200002569</v>
      </c>
      <c r="AA11" s="16">
        <f>IFERROR(VLOOKUP(LEFT(A11,3),'[1]200002569'!A:D,3,0),0)</f>
        <v>2</v>
      </c>
      <c r="AB11" s="16">
        <f>IFERROR(VLOOKUP(LEFT(A11,3),'[1]200002569'!A:D,4,0),0)</f>
        <v>7.92</v>
      </c>
      <c r="AC11" s="16">
        <v>200000321</v>
      </c>
      <c r="AD11" s="16">
        <f>IFERROR(VLOOKUP(LEFT(A11,3),'[1]200000321'!A:D,3,0),0)</f>
        <v>2</v>
      </c>
      <c r="AE11" s="16">
        <f>IFERROR(VLOOKUP(LEFT(A11,3),'[1]200000321'!A:D,4,0),0)</f>
        <v>12.95</v>
      </c>
      <c r="AF11" s="16">
        <v>200000521</v>
      </c>
      <c r="AG11" s="16">
        <f>IFERROR(VLOOKUP(LEFT(A11,3),'[1]200000521'!A:D,3,0),0)</f>
        <v>15</v>
      </c>
      <c r="AH11" s="16">
        <f>IFERROR(VLOOKUP(LEFT(A11,3),'[1]200000521'!A:D,4,0),0)</f>
        <v>2.99</v>
      </c>
      <c r="AI11" s="16">
        <v>200000739</v>
      </c>
      <c r="AJ11" s="16">
        <f>IFERROR(VLOOKUP(LEFT(A11,3),'[1]200000739'!A:D,3,0),0)</f>
        <v>0</v>
      </c>
      <c r="AK11" s="16">
        <f>IFERROR(VLOOKUP(LEFT(A11,3),'[1]200000739'!A:D,4,0),0)</f>
        <v>0</v>
      </c>
      <c r="AL11" s="16">
        <v>200000738</v>
      </c>
      <c r="AM11" s="16">
        <f>IFERROR(VLOOKUP(LEFT(A11,3),'[1]200000738'!A:D,3,0),0)</f>
        <v>9</v>
      </c>
      <c r="AN11" s="16">
        <f>IFERROR(VLOOKUP(LEFT(A11,3),'[1]200000738'!A:D,4,0),0)</f>
        <v>9.19</v>
      </c>
      <c r="AO11" s="16">
        <v>200000487</v>
      </c>
      <c r="AP11" s="16">
        <f>IFERROR(VLOOKUP(LEFT(A11,3),'[1]200000487'!A:D,3,0),0)</f>
        <v>0</v>
      </c>
      <c r="AQ11" s="16">
        <f>IFERROR(VLOOKUP(LEFT(A11,3),'[1]200000487'!A:D,4,0),0)</f>
        <v>0</v>
      </c>
      <c r="AR11" s="16">
        <v>200000489</v>
      </c>
      <c r="AS11" s="16">
        <f>IFERROR(VLOOKUP(LEFT(A11,3),'[1]200000489'!A:D,3,0),0)</f>
        <v>0</v>
      </c>
      <c r="AT11" s="16">
        <f>IFERROR(VLOOKUP(LEFT(A11,3),'[1]200000489'!A:D,4,0),0)</f>
        <v>0</v>
      </c>
      <c r="AU11" s="16">
        <v>200004482</v>
      </c>
      <c r="AV11" s="16">
        <f>IFERROR(VLOOKUP(LEFT(A11,3),'[1]200004482'!A:D,3,0),0)</f>
        <v>1</v>
      </c>
      <c r="AW11" s="16">
        <f>IFERROR(VLOOKUP(LEFT(A11,3),'[1]200004482'!A:D,4,0),0)</f>
        <v>5.69</v>
      </c>
      <c r="AX11" s="17"/>
      <c r="AY11" s="17"/>
      <c r="AZ11" s="17"/>
      <c r="BA11" s="17"/>
      <c r="BB11" s="17"/>
      <c r="BC11" s="17"/>
      <c r="BD11" s="17"/>
    </row>
    <row r="12" spans="1:56" hidden="1" x14ac:dyDescent="0.25">
      <c r="A12" s="18" t="s">
        <v>481</v>
      </c>
      <c r="B12" s="13">
        <v>200009093</v>
      </c>
      <c r="C12" s="14">
        <f>IFERROR(VLOOKUP(LEFT(A12,3),'[1]200009093'!A:D,3,0),0)</f>
        <v>12</v>
      </c>
      <c r="D12" s="15">
        <f>IFERROR(VLOOKUP(LEFT(A12,3),'[1]200009093'!A:D,4,0),0)</f>
        <v>5.59</v>
      </c>
      <c r="E12" s="13">
        <v>200008980</v>
      </c>
      <c r="F12" s="16">
        <f>IFERROR(VLOOKUP(LEFT(A12,3),'[1]200008980'!A:D,3,0),0)</f>
        <v>12</v>
      </c>
      <c r="G12" s="16">
        <f>IFERROR(VLOOKUP(LEFT(A12,3),'[1]200008980'!A:D,4,0),0)</f>
        <v>3.45</v>
      </c>
      <c r="H12" s="14">
        <v>200000216</v>
      </c>
      <c r="I12" s="14">
        <f>IFERROR(VLOOKUP(LEFT(A12,3),'[1]200000216'!A:D,3,0),0)</f>
        <v>20</v>
      </c>
      <c r="J12" s="15">
        <f>IFERROR(VLOOKUP(LEFT(A12,3),'[1]200000216'!A:D,4,0),0)</f>
        <v>1.6</v>
      </c>
      <c r="K12" s="13">
        <v>200008645</v>
      </c>
      <c r="L12" s="14">
        <f>IFERROR(VLOOKUP(LEFT(A12,3),'[1]200008645'!A:D,3,0),0)</f>
        <v>0</v>
      </c>
      <c r="M12" s="15">
        <f>IFERROR(VLOOKUP(LEFT(A12,3),'[1]200008645'!A:D,4,0),0)</f>
        <v>0</v>
      </c>
      <c r="N12" s="13">
        <v>200000149</v>
      </c>
      <c r="O12" s="16">
        <f>IFERROR(VLOOKUP(LEFT(A12,3),'[1]200000149'!A:D,3,0),0)</f>
        <v>24</v>
      </c>
      <c r="P12" s="16">
        <f>IFERROR(VLOOKUP(LEFT(A12,3),'[1]200000149'!A:D,4,0),0)</f>
        <v>0.68</v>
      </c>
      <c r="Q12" s="16">
        <v>200005224</v>
      </c>
      <c r="R12" s="16">
        <f>IFERROR(VLOOKUP(LEFT(A12,3),'[1]200005224'!A:D,3,0),0)</f>
        <v>10</v>
      </c>
      <c r="S12" s="16">
        <f>IFERROR(VLOOKUP(LEFT(A12,3),'[1]200005224'!A:D,4,0),0)</f>
        <v>5.19</v>
      </c>
      <c r="T12" s="16">
        <v>200009387</v>
      </c>
      <c r="U12" s="16">
        <f>IFERROR(VLOOKUP(LEFT(A12,3),'[1]200009387'!A:D,3,0),0)</f>
        <v>0</v>
      </c>
      <c r="V12" s="16">
        <f>IFERROR(VLOOKUP(LEFT(A12,3),'[1]200009387'!A:D,4,0),0)</f>
        <v>0</v>
      </c>
      <c r="W12" s="16">
        <v>200000329</v>
      </c>
      <c r="X12" s="16">
        <f>IFERROR(VLOOKUP(LEFT(A12,3),'[1]200000329'!A:D,3,0),0)</f>
        <v>0</v>
      </c>
      <c r="Y12" s="16">
        <f>IFERROR(VLOOKUP(LEFT(A12,3),'[1]200000329'!A:D,4,0),0)</f>
        <v>0</v>
      </c>
      <c r="Z12" s="16">
        <v>200002569</v>
      </c>
      <c r="AA12" s="16">
        <f>IFERROR(VLOOKUP(LEFT(A12,3),'[1]200002569'!A:D,3,0),0)</f>
        <v>1</v>
      </c>
      <c r="AB12" s="16">
        <f>IFERROR(VLOOKUP(LEFT(A12,3),'[1]200002569'!A:D,4,0),0)</f>
        <v>7.92</v>
      </c>
      <c r="AC12" s="16">
        <v>200000321</v>
      </c>
      <c r="AD12" s="16">
        <f>IFERROR(VLOOKUP(LEFT(A12,3),'[1]200000321'!A:D,3,0),0)</f>
        <v>0</v>
      </c>
      <c r="AE12" s="16">
        <f>IFERROR(VLOOKUP(LEFT(A12,3),'[1]200000321'!A:D,4,0),0)</f>
        <v>0</v>
      </c>
      <c r="AF12" s="16">
        <v>200000521</v>
      </c>
      <c r="AG12" s="16">
        <f>IFERROR(VLOOKUP(LEFT(A12,3),'[1]200000521'!A:D,3,0),0)</f>
        <v>18</v>
      </c>
      <c r="AH12" s="16">
        <f>IFERROR(VLOOKUP(LEFT(A12,3),'[1]200000521'!A:D,4,0),0)</f>
        <v>2.99</v>
      </c>
      <c r="AI12" s="16">
        <v>200000739</v>
      </c>
      <c r="AJ12" s="16">
        <f>IFERROR(VLOOKUP(LEFT(A12,3),'[1]200000739'!A:D,3,0),0)</f>
        <v>6</v>
      </c>
      <c r="AK12" s="16">
        <f>IFERROR(VLOOKUP(LEFT(A12,3),'[1]200000739'!A:D,4,0),0)</f>
        <v>27.47</v>
      </c>
      <c r="AL12" s="16">
        <v>200000738</v>
      </c>
      <c r="AM12" s="16">
        <f>IFERROR(VLOOKUP(LEFT(A12,3),'[1]200000738'!A:D,3,0),0)</f>
        <v>6</v>
      </c>
      <c r="AN12" s="16">
        <f>IFERROR(VLOOKUP(LEFT(A12,3),'[1]200000738'!A:D,4,0),0)</f>
        <v>9.19</v>
      </c>
      <c r="AO12" s="16">
        <v>200000487</v>
      </c>
      <c r="AP12" s="16">
        <f>IFERROR(VLOOKUP(LEFT(A12,3),'[1]200000487'!A:D,3,0),0)</f>
        <v>6</v>
      </c>
      <c r="AQ12" s="16">
        <f>IFERROR(VLOOKUP(LEFT(A12,3),'[1]200000487'!A:D,4,0),0)</f>
        <v>15.26</v>
      </c>
      <c r="AR12" s="16">
        <v>200000489</v>
      </c>
      <c r="AS12" s="16">
        <f>IFERROR(VLOOKUP(LEFT(A12,3),'[1]200000489'!A:D,3,0),0)</f>
        <v>0</v>
      </c>
      <c r="AT12" s="16">
        <f>IFERROR(VLOOKUP(LEFT(A12,3),'[1]200000489'!A:D,4,0),0)</f>
        <v>0</v>
      </c>
      <c r="AU12" s="16">
        <v>200004482</v>
      </c>
      <c r="AV12" s="16">
        <f>IFERROR(VLOOKUP(LEFT(A12,3),'[1]200004482'!A:D,3,0),0)</f>
        <v>0</v>
      </c>
      <c r="AW12" s="16">
        <f>IFERROR(VLOOKUP(LEFT(A12,3),'[1]200004482'!A:D,4,0),0)</f>
        <v>0</v>
      </c>
      <c r="AX12" s="17"/>
      <c r="AY12" s="17"/>
      <c r="AZ12" s="17"/>
      <c r="BA12" s="17"/>
      <c r="BB12" s="17"/>
      <c r="BC12" s="17"/>
      <c r="BD12" s="17"/>
    </row>
    <row r="13" spans="1:56" hidden="1" x14ac:dyDescent="0.25">
      <c r="A13" s="18" t="s">
        <v>482</v>
      </c>
      <c r="B13" s="13">
        <v>200009093</v>
      </c>
      <c r="C13" s="14">
        <f>IFERROR(VLOOKUP(LEFT(A13,3),'[1]200009093'!A:D,3,0),0)</f>
        <v>18</v>
      </c>
      <c r="D13" s="15">
        <f>IFERROR(VLOOKUP(LEFT(A13,3),'[1]200009093'!A:D,4,0),0)</f>
        <v>5.59</v>
      </c>
      <c r="E13" s="13">
        <v>200008980</v>
      </c>
      <c r="F13" s="16">
        <f>IFERROR(VLOOKUP(LEFT(A13,3),'[1]200008980'!A:D,3,0),0)</f>
        <v>0</v>
      </c>
      <c r="G13" s="16">
        <f>IFERROR(VLOOKUP(LEFT(A13,3),'[1]200008980'!A:D,4,0),0)</f>
        <v>0</v>
      </c>
      <c r="H13" s="14">
        <v>200000216</v>
      </c>
      <c r="I13" s="14">
        <f>IFERROR(VLOOKUP(LEFT(A13,3),'[1]200000216'!A:D,3,0),0)</f>
        <v>34</v>
      </c>
      <c r="J13" s="15">
        <f>IFERROR(VLOOKUP(LEFT(A13,3),'[1]200000216'!A:D,4,0),0)</f>
        <v>1.6</v>
      </c>
      <c r="K13" s="13">
        <v>200008645</v>
      </c>
      <c r="L13" s="14">
        <f>IFERROR(VLOOKUP(LEFT(A13,3),'[1]200008645'!A:D,3,0),0)</f>
        <v>0</v>
      </c>
      <c r="M13" s="15">
        <f>IFERROR(VLOOKUP(LEFT(A13,3),'[1]200008645'!A:D,4,0),0)</f>
        <v>0</v>
      </c>
      <c r="N13" s="13">
        <v>200000149</v>
      </c>
      <c r="O13" s="16">
        <f>IFERROR(VLOOKUP(LEFT(A13,3),'[1]200000149'!A:D,3,0),0)</f>
        <v>6</v>
      </c>
      <c r="P13" s="16">
        <f>IFERROR(VLOOKUP(LEFT(A13,3),'[1]200000149'!A:D,4,0),0)</f>
        <v>0.68</v>
      </c>
      <c r="Q13" s="16">
        <v>200005224</v>
      </c>
      <c r="R13" s="16">
        <f>IFERROR(VLOOKUP(LEFT(A13,3),'[1]200005224'!A:D,3,0),0)</f>
        <v>6</v>
      </c>
      <c r="S13" s="16">
        <f>IFERROR(VLOOKUP(LEFT(A13,3),'[1]200005224'!A:D,4,0),0)</f>
        <v>5.19</v>
      </c>
      <c r="T13" s="16">
        <v>200009387</v>
      </c>
      <c r="U13" s="16">
        <f>IFERROR(VLOOKUP(LEFT(A13,3),'[1]200009387'!A:D,3,0),0)</f>
        <v>8</v>
      </c>
      <c r="V13" s="16">
        <f>IFERROR(VLOOKUP(LEFT(A13,3),'[1]200009387'!A:D,4,0),0)</f>
        <v>8.2100000000000009</v>
      </c>
      <c r="W13" s="16">
        <v>200000329</v>
      </c>
      <c r="X13" s="16">
        <f>IFERROR(VLOOKUP(LEFT(A13,3),'[1]200000329'!A:D,3,0),0)</f>
        <v>36</v>
      </c>
      <c r="Y13" s="16">
        <f>IFERROR(VLOOKUP(LEFT(A13,3),'[1]200000329'!A:D,4,0),0)</f>
        <v>3.43</v>
      </c>
      <c r="Z13" s="16">
        <v>200002569</v>
      </c>
      <c r="AA13" s="16">
        <f>IFERROR(VLOOKUP(LEFT(A13,3),'[1]200002569'!A:D,3,0),0)</f>
        <v>0</v>
      </c>
      <c r="AB13" s="16">
        <f>IFERROR(VLOOKUP(LEFT(A13,3),'[1]200002569'!A:D,4,0),0)</f>
        <v>0</v>
      </c>
      <c r="AC13" s="16">
        <v>200000321</v>
      </c>
      <c r="AD13" s="16">
        <f>IFERROR(VLOOKUP(LEFT(A13,3),'[1]200000321'!A:D,3,0),0)</f>
        <v>2</v>
      </c>
      <c r="AE13" s="16">
        <f>IFERROR(VLOOKUP(LEFT(A13,3),'[1]200000321'!A:D,4,0),0)</f>
        <v>12.95</v>
      </c>
      <c r="AF13" s="16">
        <v>200000521</v>
      </c>
      <c r="AG13" s="16">
        <f>IFERROR(VLOOKUP(LEFT(A13,3),'[1]200000521'!A:D,3,0),0)</f>
        <v>16</v>
      </c>
      <c r="AH13" s="16">
        <f>IFERROR(VLOOKUP(LEFT(A13,3),'[1]200000521'!A:D,4,0),0)</f>
        <v>2.99</v>
      </c>
      <c r="AI13" s="16">
        <v>200000739</v>
      </c>
      <c r="AJ13" s="16">
        <f>IFERROR(VLOOKUP(LEFT(A13,3),'[1]200000739'!A:D,3,0),0)</f>
        <v>0</v>
      </c>
      <c r="AK13" s="16">
        <f>IFERROR(VLOOKUP(LEFT(A13,3),'[1]200000739'!A:D,4,0),0)</f>
        <v>0</v>
      </c>
      <c r="AL13" s="16">
        <v>200000738</v>
      </c>
      <c r="AM13" s="16">
        <f>IFERROR(VLOOKUP(LEFT(A13,3),'[1]200000738'!A:D,3,0),0)</f>
        <v>4</v>
      </c>
      <c r="AN13" s="16">
        <f>IFERROR(VLOOKUP(LEFT(A13,3),'[1]200000738'!A:D,4,0),0)</f>
        <v>9.19</v>
      </c>
      <c r="AO13" s="16">
        <v>200000487</v>
      </c>
      <c r="AP13" s="16">
        <f>IFERROR(VLOOKUP(LEFT(A13,3),'[1]200000487'!A:D,3,0),0)</f>
        <v>1</v>
      </c>
      <c r="AQ13" s="16">
        <f>IFERROR(VLOOKUP(LEFT(A13,3),'[1]200000487'!A:D,4,0),0)</f>
        <v>15.26</v>
      </c>
      <c r="AR13" s="16">
        <v>200000489</v>
      </c>
      <c r="AS13" s="16">
        <f>IFERROR(VLOOKUP(LEFT(A13,3),'[1]200000489'!A:D,3,0),0)</f>
        <v>0</v>
      </c>
      <c r="AT13" s="16">
        <f>IFERROR(VLOOKUP(LEFT(A13,3),'[1]200000489'!A:D,4,0),0)</f>
        <v>0</v>
      </c>
      <c r="AU13" s="16">
        <v>200004482</v>
      </c>
      <c r="AV13" s="16">
        <f>IFERROR(VLOOKUP(LEFT(A13,3),'[1]200004482'!A:D,3,0),0)</f>
        <v>0</v>
      </c>
      <c r="AW13" s="16">
        <f>IFERROR(VLOOKUP(LEFT(A13,3),'[1]200004482'!A:D,4,0),0)</f>
        <v>0</v>
      </c>
      <c r="AX13" s="17"/>
      <c r="AY13" s="17"/>
      <c r="AZ13" s="17"/>
      <c r="BA13" s="17"/>
      <c r="BB13" s="17"/>
      <c r="BC13" s="17"/>
      <c r="BD13" s="17"/>
    </row>
    <row r="14" spans="1:56" hidden="1" x14ac:dyDescent="0.25">
      <c r="A14" s="18" t="s">
        <v>483</v>
      </c>
      <c r="B14" s="13">
        <v>200009093</v>
      </c>
      <c r="C14" s="14">
        <f>IFERROR(VLOOKUP(LEFT(A14,3),'[1]200009093'!A:D,3,0),0)</f>
        <v>15</v>
      </c>
      <c r="D14" s="15">
        <f>IFERROR(VLOOKUP(LEFT(A14,3),'[1]200009093'!A:D,4,0),0)</f>
        <v>5.59</v>
      </c>
      <c r="E14" s="13">
        <v>200008980</v>
      </c>
      <c r="F14" s="16">
        <f>IFERROR(VLOOKUP(LEFT(A14,3),'[1]200008980'!A:D,3,0),0)</f>
        <v>0</v>
      </c>
      <c r="G14" s="16">
        <f>IFERROR(VLOOKUP(LEFT(A14,3),'[1]200008980'!A:D,4,0),0)</f>
        <v>0</v>
      </c>
      <c r="H14" s="14">
        <v>200000216</v>
      </c>
      <c r="I14" s="14">
        <f>IFERROR(VLOOKUP(LEFT(A14,3),'[1]200000216'!A:D,3,0),0)</f>
        <v>6</v>
      </c>
      <c r="J14" s="15">
        <f>IFERROR(VLOOKUP(LEFT(A14,3),'[1]200000216'!A:D,4,0),0)</f>
        <v>1.6</v>
      </c>
      <c r="K14" s="13">
        <v>200008645</v>
      </c>
      <c r="L14" s="14">
        <f>IFERROR(VLOOKUP(LEFT(A14,3),'[1]200008645'!A:D,3,0),0)</f>
        <v>0</v>
      </c>
      <c r="M14" s="15">
        <f>IFERROR(VLOOKUP(LEFT(A14,3),'[1]200008645'!A:D,4,0),0)</f>
        <v>0</v>
      </c>
      <c r="N14" s="13">
        <v>200000149</v>
      </c>
      <c r="O14" s="16">
        <f>IFERROR(VLOOKUP(LEFT(A14,3),'[1]200000149'!A:D,3,0),0)</f>
        <v>8</v>
      </c>
      <c r="P14" s="16">
        <f>IFERROR(VLOOKUP(LEFT(A14,3),'[1]200000149'!A:D,4,0),0)</f>
        <v>0.68</v>
      </c>
      <c r="Q14" s="16">
        <v>200005224</v>
      </c>
      <c r="R14" s="16">
        <f>IFERROR(VLOOKUP(LEFT(A14,3),'[1]200005224'!A:D,3,0),0)</f>
        <v>6</v>
      </c>
      <c r="S14" s="16">
        <f>IFERROR(VLOOKUP(LEFT(A14,3),'[1]200005224'!A:D,4,0),0)</f>
        <v>5.19</v>
      </c>
      <c r="T14" s="16">
        <v>200009387</v>
      </c>
      <c r="U14" s="16">
        <f>IFERROR(VLOOKUP(LEFT(A14,3),'[1]200009387'!A:D,3,0),0)</f>
        <v>0</v>
      </c>
      <c r="V14" s="16">
        <f>IFERROR(VLOOKUP(LEFT(A14,3),'[1]200009387'!A:D,4,0),0)</f>
        <v>0</v>
      </c>
      <c r="W14" s="16">
        <v>200000329</v>
      </c>
      <c r="X14" s="16">
        <f>IFERROR(VLOOKUP(LEFT(A14,3),'[1]200000329'!A:D,3,0),0)</f>
        <v>2</v>
      </c>
      <c r="Y14" s="16">
        <f>IFERROR(VLOOKUP(LEFT(A14,3),'[1]200000329'!A:D,4,0),0)</f>
        <v>3.43</v>
      </c>
      <c r="Z14" s="16">
        <v>200002569</v>
      </c>
      <c r="AA14" s="16">
        <f>IFERROR(VLOOKUP(LEFT(A14,3),'[1]200002569'!A:D,3,0),0)</f>
        <v>4</v>
      </c>
      <c r="AB14" s="16">
        <f>IFERROR(VLOOKUP(LEFT(A14,3),'[1]200002569'!A:D,4,0),0)</f>
        <v>7.92</v>
      </c>
      <c r="AC14" s="16">
        <v>200000321</v>
      </c>
      <c r="AD14" s="16">
        <f>IFERROR(VLOOKUP(LEFT(A14,3),'[1]200000321'!A:D,3,0),0)</f>
        <v>3</v>
      </c>
      <c r="AE14" s="16">
        <f>IFERROR(VLOOKUP(LEFT(A14,3),'[1]200000321'!A:D,4,0),0)</f>
        <v>12.95</v>
      </c>
      <c r="AF14" s="16">
        <v>200000521</v>
      </c>
      <c r="AG14" s="16">
        <f>IFERROR(VLOOKUP(LEFT(A14,3),'[1]200000521'!A:D,3,0),0)</f>
        <v>10</v>
      </c>
      <c r="AH14" s="16">
        <f>IFERROR(VLOOKUP(LEFT(A14,3),'[1]200000521'!A:D,4,0),0)</f>
        <v>2.99</v>
      </c>
      <c r="AI14" s="16">
        <v>200000739</v>
      </c>
      <c r="AJ14" s="16">
        <f>IFERROR(VLOOKUP(LEFT(A14,3),'[1]200000739'!A:D,3,0),0)</f>
        <v>0</v>
      </c>
      <c r="AK14" s="16">
        <f>IFERROR(VLOOKUP(LEFT(A14,3),'[1]200000739'!A:D,4,0),0)</f>
        <v>0</v>
      </c>
      <c r="AL14" s="16">
        <v>200000738</v>
      </c>
      <c r="AM14" s="16">
        <f>IFERROR(VLOOKUP(LEFT(A14,3),'[1]200000738'!A:D,3,0),0)</f>
        <v>7</v>
      </c>
      <c r="AN14" s="16">
        <f>IFERROR(VLOOKUP(LEFT(A14,3),'[1]200000738'!A:D,4,0),0)</f>
        <v>9.19</v>
      </c>
      <c r="AO14" s="16">
        <v>200000487</v>
      </c>
      <c r="AP14" s="16">
        <f>IFERROR(VLOOKUP(LEFT(A14,3),'[1]200000487'!A:D,3,0),0)</f>
        <v>4</v>
      </c>
      <c r="AQ14" s="16">
        <f>IFERROR(VLOOKUP(LEFT(A14,3),'[1]200000487'!A:D,4,0),0)</f>
        <v>15.26</v>
      </c>
      <c r="AR14" s="16">
        <v>200000489</v>
      </c>
      <c r="AS14" s="16">
        <f>IFERROR(VLOOKUP(LEFT(A14,3),'[1]200000489'!A:D,3,0),0)</f>
        <v>0</v>
      </c>
      <c r="AT14" s="16">
        <f>IFERROR(VLOOKUP(LEFT(A14,3),'[1]200000489'!A:D,4,0),0)</f>
        <v>0</v>
      </c>
      <c r="AU14" s="16">
        <v>200004482</v>
      </c>
      <c r="AV14" s="16">
        <f>IFERROR(VLOOKUP(LEFT(A14,3),'[1]200004482'!A:D,3,0),0)</f>
        <v>0</v>
      </c>
      <c r="AW14" s="16">
        <f>IFERROR(VLOOKUP(LEFT(A14,3),'[1]200004482'!A:D,4,0),0)</f>
        <v>0</v>
      </c>
      <c r="AX14" s="17"/>
      <c r="AY14" s="17"/>
      <c r="AZ14" s="17"/>
      <c r="BA14" s="17"/>
      <c r="BB14" s="17"/>
      <c r="BC14" s="17"/>
      <c r="BD14" s="17"/>
    </row>
    <row r="15" spans="1:56" hidden="1" x14ac:dyDescent="0.25">
      <c r="A15" s="18" t="s">
        <v>484</v>
      </c>
      <c r="B15" s="13">
        <v>200009093</v>
      </c>
      <c r="C15" s="14">
        <f>IFERROR(VLOOKUP(LEFT(A15,3),'[1]200009093'!A:D,3,0),0)</f>
        <v>0</v>
      </c>
      <c r="D15" s="15">
        <f>IFERROR(VLOOKUP(LEFT(A15,3),'[1]200009093'!A:D,4,0),0)</f>
        <v>0</v>
      </c>
      <c r="E15" s="13">
        <v>200008980</v>
      </c>
      <c r="F15" s="16">
        <f>IFERROR(VLOOKUP(LEFT(A15,3),'[1]200008980'!A:D,3,0),0)</f>
        <v>2</v>
      </c>
      <c r="G15" s="16">
        <f>IFERROR(VLOOKUP(LEFT(A15,3),'[1]200008980'!A:D,4,0),0)</f>
        <v>3.45</v>
      </c>
      <c r="H15" s="14">
        <v>200000216</v>
      </c>
      <c r="I15" s="14">
        <f>IFERROR(VLOOKUP(LEFT(A15,3),'[1]200000216'!A:D,3,0),0)</f>
        <v>10</v>
      </c>
      <c r="J15" s="15">
        <f>IFERROR(VLOOKUP(LEFT(A15,3),'[1]200000216'!A:D,4,0),0)</f>
        <v>1.6</v>
      </c>
      <c r="K15" s="13">
        <v>200008645</v>
      </c>
      <c r="L15" s="14">
        <f>IFERROR(VLOOKUP(LEFT(A15,3),'[1]200008645'!A:D,3,0),0)</f>
        <v>0</v>
      </c>
      <c r="M15" s="15">
        <f>IFERROR(VLOOKUP(LEFT(A15,3),'[1]200008645'!A:D,4,0),0)</f>
        <v>0</v>
      </c>
      <c r="N15" s="13">
        <v>200000149</v>
      </c>
      <c r="O15" s="16">
        <f>IFERROR(VLOOKUP(LEFT(A15,3),'[1]200000149'!A:D,3,0),0)</f>
        <v>6</v>
      </c>
      <c r="P15" s="16">
        <f>IFERROR(VLOOKUP(LEFT(A15,3),'[1]200000149'!A:D,4,0),0)</f>
        <v>0.68</v>
      </c>
      <c r="Q15" s="16">
        <v>200005224</v>
      </c>
      <c r="R15" s="16">
        <f>IFERROR(VLOOKUP(LEFT(A15,3),'[1]200005224'!A:D,3,0),0)</f>
        <v>0</v>
      </c>
      <c r="S15" s="16">
        <f>IFERROR(VLOOKUP(LEFT(A15,3),'[1]200005224'!A:D,4,0),0)</f>
        <v>0</v>
      </c>
      <c r="T15" s="16">
        <v>200009387</v>
      </c>
      <c r="U15" s="16">
        <f>IFERROR(VLOOKUP(LEFT(A15,3),'[1]200009387'!A:D,3,0),0)</f>
        <v>0</v>
      </c>
      <c r="V15" s="16">
        <f>IFERROR(VLOOKUP(LEFT(A15,3),'[1]200009387'!A:D,4,0),0)</f>
        <v>0</v>
      </c>
      <c r="W15" s="16">
        <v>200000329</v>
      </c>
      <c r="X15" s="16">
        <f>IFERROR(VLOOKUP(LEFT(A15,3),'[1]200000329'!A:D,3,0),0)</f>
        <v>0</v>
      </c>
      <c r="Y15" s="16">
        <f>IFERROR(VLOOKUP(LEFT(A15,3),'[1]200000329'!A:D,4,0),0)</f>
        <v>0</v>
      </c>
      <c r="Z15" s="16">
        <v>200002569</v>
      </c>
      <c r="AA15" s="16">
        <f>IFERROR(VLOOKUP(LEFT(A15,3),'[1]200002569'!A:D,3,0),0)</f>
        <v>0</v>
      </c>
      <c r="AB15" s="16">
        <f>IFERROR(VLOOKUP(LEFT(A15,3),'[1]200002569'!A:D,4,0),0)</f>
        <v>0</v>
      </c>
      <c r="AC15" s="16">
        <v>200000321</v>
      </c>
      <c r="AD15" s="16">
        <f>IFERROR(VLOOKUP(LEFT(A15,3),'[1]200000321'!A:D,3,0),0)</f>
        <v>1</v>
      </c>
      <c r="AE15" s="16">
        <f>IFERROR(VLOOKUP(LEFT(A15,3),'[1]200000321'!A:D,4,0),0)</f>
        <v>12.95</v>
      </c>
      <c r="AF15" s="16">
        <v>200000521</v>
      </c>
      <c r="AG15" s="16">
        <f>IFERROR(VLOOKUP(LEFT(A15,3),'[1]200000521'!A:D,3,0),0)</f>
        <v>6</v>
      </c>
      <c r="AH15" s="16">
        <f>IFERROR(VLOOKUP(LEFT(A15,3),'[1]200000521'!A:D,4,0),0)</f>
        <v>2.99</v>
      </c>
      <c r="AI15" s="16">
        <v>200000739</v>
      </c>
      <c r="AJ15" s="16">
        <f>IFERROR(VLOOKUP(LEFT(A15,3),'[1]200000739'!A:D,3,0),0)</f>
        <v>0</v>
      </c>
      <c r="AK15" s="16">
        <f>IFERROR(VLOOKUP(LEFT(A15,3),'[1]200000739'!A:D,4,0),0)</f>
        <v>0</v>
      </c>
      <c r="AL15" s="16">
        <v>200000738</v>
      </c>
      <c r="AM15" s="16">
        <f>IFERROR(VLOOKUP(LEFT(A15,3),'[1]200000738'!A:D,3,0),0)</f>
        <v>4</v>
      </c>
      <c r="AN15" s="16">
        <f>IFERROR(VLOOKUP(LEFT(A15,3),'[1]200000738'!A:D,4,0),0)</f>
        <v>9.19</v>
      </c>
      <c r="AO15" s="16">
        <v>200000487</v>
      </c>
      <c r="AP15" s="16">
        <f>IFERROR(VLOOKUP(LEFT(A15,3),'[1]200000487'!A:D,3,0),0)</f>
        <v>0</v>
      </c>
      <c r="AQ15" s="16">
        <f>IFERROR(VLOOKUP(LEFT(A15,3),'[1]200000487'!A:D,4,0),0)</f>
        <v>0</v>
      </c>
      <c r="AR15" s="16">
        <v>200000489</v>
      </c>
      <c r="AS15" s="16">
        <f>IFERROR(VLOOKUP(LEFT(A15,3),'[1]200000489'!A:D,3,0),0)</f>
        <v>0</v>
      </c>
      <c r="AT15" s="16">
        <f>IFERROR(VLOOKUP(LEFT(A15,3),'[1]200000489'!A:D,4,0),0)</f>
        <v>0</v>
      </c>
      <c r="AU15" s="16">
        <v>200004482</v>
      </c>
      <c r="AV15" s="16">
        <f>IFERROR(VLOOKUP(LEFT(A15,3),'[1]200004482'!A:D,3,0),0)</f>
        <v>0</v>
      </c>
      <c r="AW15" s="16">
        <f>IFERROR(VLOOKUP(LEFT(A15,3),'[1]200004482'!A:D,4,0),0)</f>
        <v>0</v>
      </c>
      <c r="AX15" s="17"/>
      <c r="AY15" s="17"/>
      <c r="AZ15" s="17"/>
      <c r="BA15" s="17"/>
      <c r="BB15" s="17"/>
      <c r="BC15" s="17"/>
      <c r="BD15" s="17"/>
    </row>
    <row r="16" spans="1:56" hidden="1" x14ac:dyDescent="0.25">
      <c r="A16" s="18" t="s">
        <v>485</v>
      </c>
      <c r="B16" s="13">
        <v>200009093</v>
      </c>
      <c r="C16" s="14">
        <f>IFERROR(VLOOKUP(LEFT(A16,3),'[1]200009093'!A:D,3,0),0)</f>
        <v>1</v>
      </c>
      <c r="D16" s="15">
        <f>IFERROR(VLOOKUP(LEFT(A16,3),'[1]200009093'!A:D,4,0),0)</f>
        <v>5.59</v>
      </c>
      <c r="E16" s="13">
        <v>200008980</v>
      </c>
      <c r="F16" s="16">
        <f>IFERROR(VLOOKUP(LEFT(A16,3),'[1]200008980'!A:D,3,0),0)</f>
        <v>6</v>
      </c>
      <c r="G16" s="16">
        <f>IFERROR(VLOOKUP(LEFT(A16,3),'[1]200008980'!A:D,4,0),0)</f>
        <v>3.45</v>
      </c>
      <c r="H16" s="14">
        <v>200000216</v>
      </c>
      <c r="I16" s="14">
        <f>IFERROR(VLOOKUP(LEFT(A16,3),'[1]200000216'!A:D,3,0),0)</f>
        <v>9</v>
      </c>
      <c r="J16" s="15">
        <f>IFERROR(VLOOKUP(LEFT(A16,3),'[1]200000216'!A:D,4,0),0)</f>
        <v>1.6</v>
      </c>
      <c r="K16" s="13">
        <v>200008645</v>
      </c>
      <c r="L16" s="14">
        <f>IFERROR(VLOOKUP(LEFT(A16,3),'[1]200008645'!A:D,3,0),0)</f>
        <v>1</v>
      </c>
      <c r="M16" s="15">
        <f>IFERROR(VLOOKUP(LEFT(A16,3),'[1]200008645'!A:D,4,0),0)</f>
        <v>15.7</v>
      </c>
      <c r="N16" s="13">
        <v>200000149</v>
      </c>
      <c r="O16" s="16">
        <f>IFERROR(VLOOKUP(LEFT(A16,3),'[1]200000149'!A:D,3,0),0)</f>
        <v>8</v>
      </c>
      <c r="P16" s="16">
        <f>IFERROR(VLOOKUP(LEFT(A16,3),'[1]200000149'!A:D,4,0),0)</f>
        <v>0.68</v>
      </c>
      <c r="Q16" s="16">
        <v>200005224</v>
      </c>
      <c r="R16" s="16">
        <f>IFERROR(VLOOKUP(LEFT(A16,3),'[1]200005224'!A:D,3,0),0)</f>
        <v>4</v>
      </c>
      <c r="S16" s="16">
        <f>IFERROR(VLOOKUP(LEFT(A16,3),'[1]200005224'!A:D,4,0),0)</f>
        <v>5.19</v>
      </c>
      <c r="T16" s="16">
        <v>200009387</v>
      </c>
      <c r="U16" s="16">
        <f>IFERROR(VLOOKUP(LEFT(A16,3),'[1]200009387'!A:D,3,0),0)</f>
        <v>3</v>
      </c>
      <c r="V16" s="16">
        <f>IFERROR(VLOOKUP(LEFT(A16,3),'[1]200009387'!A:D,4,0),0)</f>
        <v>8.2100000000000009</v>
      </c>
      <c r="W16" s="16">
        <v>200000329</v>
      </c>
      <c r="X16" s="16">
        <f>IFERROR(VLOOKUP(LEFT(A16,3),'[1]200000329'!A:D,3,0),0)</f>
        <v>6</v>
      </c>
      <c r="Y16" s="16">
        <f>IFERROR(VLOOKUP(LEFT(A16,3),'[1]200000329'!A:D,4,0),0)</f>
        <v>3.43</v>
      </c>
      <c r="Z16" s="16">
        <v>200002569</v>
      </c>
      <c r="AA16" s="16">
        <f>IFERROR(VLOOKUP(LEFT(A16,3),'[1]200002569'!A:D,3,0),0)</f>
        <v>0</v>
      </c>
      <c r="AB16" s="16">
        <f>IFERROR(VLOOKUP(LEFT(A16,3),'[1]200002569'!A:D,4,0),0)</f>
        <v>0</v>
      </c>
      <c r="AC16" s="16">
        <v>200000321</v>
      </c>
      <c r="AD16" s="16">
        <f>IFERROR(VLOOKUP(LEFT(A16,3),'[1]200000321'!A:D,3,0),0)</f>
        <v>1</v>
      </c>
      <c r="AE16" s="16">
        <f>IFERROR(VLOOKUP(LEFT(A16,3),'[1]200000321'!A:D,4,0),0)</f>
        <v>12.95</v>
      </c>
      <c r="AF16" s="16">
        <v>200000521</v>
      </c>
      <c r="AG16" s="16">
        <f>IFERROR(VLOOKUP(LEFT(A16,3),'[1]200000521'!A:D,3,0),0)</f>
        <v>7</v>
      </c>
      <c r="AH16" s="16">
        <f>IFERROR(VLOOKUP(LEFT(A16,3),'[1]200000521'!A:D,4,0),0)</f>
        <v>2.99</v>
      </c>
      <c r="AI16" s="16">
        <v>200000739</v>
      </c>
      <c r="AJ16" s="16">
        <f>IFERROR(VLOOKUP(LEFT(A16,3),'[1]200000739'!A:D,3,0),0)</f>
        <v>0</v>
      </c>
      <c r="AK16" s="16">
        <f>IFERROR(VLOOKUP(LEFT(A16,3),'[1]200000739'!A:D,4,0),0)</f>
        <v>0</v>
      </c>
      <c r="AL16" s="16">
        <v>200000738</v>
      </c>
      <c r="AM16" s="16">
        <f>IFERROR(VLOOKUP(LEFT(A16,3),'[1]200000738'!A:D,3,0),0)</f>
        <v>1</v>
      </c>
      <c r="AN16" s="16">
        <f>IFERROR(VLOOKUP(LEFT(A16,3),'[1]200000738'!A:D,4,0),0)</f>
        <v>9.19</v>
      </c>
      <c r="AO16" s="16">
        <v>200000487</v>
      </c>
      <c r="AP16" s="16">
        <f>IFERROR(VLOOKUP(LEFT(A16,3),'[1]200000487'!A:D,3,0),0)</f>
        <v>2</v>
      </c>
      <c r="AQ16" s="16">
        <f>IFERROR(VLOOKUP(LEFT(A16,3),'[1]200000487'!A:D,4,0),0)</f>
        <v>15.26</v>
      </c>
      <c r="AR16" s="16">
        <v>200000489</v>
      </c>
      <c r="AS16" s="16">
        <f>IFERROR(VLOOKUP(LEFT(A16,3),'[1]200000489'!A:D,3,0),0)</f>
        <v>1</v>
      </c>
      <c r="AT16" s="16">
        <f>IFERROR(VLOOKUP(LEFT(A16,3),'[1]200000489'!A:D,4,0),0)</f>
        <v>5.8</v>
      </c>
      <c r="AU16" s="16">
        <v>200004482</v>
      </c>
      <c r="AV16" s="16">
        <f>IFERROR(VLOOKUP(LEFT(A16,3),'[1]200004482'!A:D,3,0),0)</f>
        <v>1</v>
      </c>
      <c r="AW16" s="16">
        <f>IFERROR(VLOOKUP(LEFT(A16,3),'[1]200004482'!A:D,4,0),0)</f>
        <v>5.69</v>
      </c>
      <c r="AX16" s="17"/>
      <c r="AY16" s="17"/>
      <c r="AZ16" s="17"/>
      <c r="BA16" s="17"/>
      <c r="BB16" s="17"/>
      <c r="BC16" s="17"/>
      <c r="BD16" s="17"/>
    </row>
    <row r="17" spans="1:56" hidden="1" x14ac:dyDescent="0.25">
      <c r="A17" s="18" t="s">
        <v>486</v>
      </c>
      <c r="B17" s="13">
        <v>200009093</v>
      </c>
      <c r="C17" s="14">
        <f>IFERROR(VLOOKUP(LEFT(A17,3),'[1]200009093'!A:D,3,0),0)</f>
        <v>0</v>
      </c>
      <c r="D17" s="15">
        <f>IFERROR(VLOOKUP(LEFT(A17,3),'[1]200009093'!A:D,4,0),0)</f>
        <v>0</v>
      </c>
      <c r="E17" s="13">
        <v>200008980</v>
      </c>
      <c r="F17" s="16">
        <f>IFERROR(VLOOKUP(LEFT(A17,3),'[1]200008980'!A:D,3,0),0)</f>
        <v>20</v>
      </c>
      <c r="G17" s="16">
        <f>IFERROR(VLOOKUP(LEFT(A17,3),'[1]200008980'!A:D,4,0),0)</f>
        <v>3.45</v>
      </c>
      <c r="H17" s="14">
        <v>200000216</v>
      </c>
      <c r="I17" s="14">
        <f>IFERROR(VLOOKUP(LEFT(A17,3),'[1]200000216'!A:D,3,0),0)</f>
        <v>35</v>
      </c>
      <c r="J17" s="15">
        <f>IFERROR(VLOOKUP(LEFT(A17,3),'[1]200000216'!A:D,4,0),0)</f>
        <v>1.6</v>
      </c>
      <c r="K17" s="13">
        <v>200008645</v>
      </c>
      <c r="L17" s="14">
        <f>IFERROR(VLOOKUP(LEFT(A17,3),'[1]200008645'!A:D,3,0),0)</f>
        <v>4</v>
      </c>
      <c r="M17" s="15">
        <f>IFERROR(VLOOKUP(LEFT(A17,3),'[1]200008645'!A:D,4,0),0)</f>
        <v>15.7</v>
      </c>
      <c r="N17" s="13">
        <v>200000149</v>
      </c>
      <c r="O17" s="16">
        <f>IFERROR(VLOOKUP(LEFT(A17,3),'[1]200000149'!A:D,3,0),0)</f>
        <v>22</v>
      </c>
      <c r="P17" s="16">
        <f>IFERROR(VLOOKUP(LEFT(A17,3),'[1]200000149'!A:D,4,0),0)</f>
        <v>0.68</v>
      </c>
      <c r="Q17" s="16">
        <v>200005224</v>
      </c>
      <c r="R17" s="16">
        <f>IFERROR(VLOOKUP(LEFT(A17,3),'[1]200005224'!A:D,3,0),0)</f>
        <v>3</v>
      </c>
      <c r="S17" s="16">
        <f>IFERROR(VLOOKUP(LEFT(A17,3),'[1]200005224'!A:D,4,0),0)</f>
        <v>5.19</v>
      </c>
      <c r="T17" s="16">
        <v>200009387</v>
      </c>
      <c r="U17" s="16">
        <f>IFERROR(VLOOKUP(LEFT(A17,3),'[1]200009387'!A:D,3,0),0)</f>
        <v>0</v>
      </c>
      <c r="V17" s="16">
        <f>IFERROR(VLOOKUP(LEFT(A17,3),'[1]200009387'!A:D,4,0),0)</f>
        <v>0</v>
      </c>
      <c r="W17" s="16">
        <v>200000329</v>
      </c>
      <c r="X17" s="16">
        <f>IFERROR(VLOOKUP(LEFT(A17,3),'[1]200000329'!A:D,3,0),0)</f>
        <v>18</v>
      </c>
      <c r="Y17" s="16">
        <f>IFERROR(VLOOKUP(LEFT(A17,3),'[1]200000329'!A:D,4,0),0)</f>
        <v>3.43</v>
      </c>
      <c r="Z17" s="16">
        <v>200002569</v>
      </c>
      <c r="AA17" s="16">
        <f>IFERROR(VLOOKUP(LEFT(A17,3),'[1]200002569'!A:D,3,0),0)</f>
        <v>2</v>
      </c>
      <c r="AB17" s="16">
        <f>IFERROR(VLOOKUP(LEFT(A17,3),'[1]200002569'!A:D,4,0),0)</f>
        <v>7.92</v>
      </c>
      <c r="AC17" s="16">
        <v>200000321</v>
      </c>
      <c r="AD17" s="16">
        <f>IFERROR(VLOOKUP(LEFT(A17,3),'[1]200000321'!A:D,3,0),0)</f>
        <v>1</v>
      </c>
      <c r="AE17" s="16">
        <f>IFERROR(VLOOKUP(LEFT(A17,3),'[1]200000321'!A:D,4,0),0)</f>
        <v>12.95</v>
      </c>
      <c r="AF17" s="16">
        <v>200000521</v>
      </c>
      <c r="AG17" s="16">
        <f>IFERROR(VLOOKUP(LEFT(A17,3),'[1]200000521'!A:D,3,0),0)</f>
        <v>8</v>
      </c>
      <c r="AH17" s="16">
        <f>IFERROR(VLOOKUP(LEFT(A17,3),'[1]200000521'!A:D,4,0),0)</f>
        <v>2.99</v>
      </c>
      <c r="AI17" s="16">
        <v>200000739</v>
      </c>
      <c r="AJ17" s="16">
        <f>IFERROR(VLOOKUP(LEFT(A17,3),'[1]200000739'!A:D,3,0),0)</f>
        <v>0</v>
      </c>
      <c r="AK17" s="16">
        <f>IFERROR(VLOOKUP(LEFT(A17,3),'[1]200000739'!A:D,4,0),0)</f>
        <v>0</v>
      </c>
      <c r="AL17" s="16">
        <v>200000738</v>
      </c>
      <c r="AM17" s="16">
        <f>IFERROR(VLOOKUP(LEFT(A17,3),'[1]200000738'!A:D,3,0),0)</f>
        <v>3</v>
      </c>
      <c r="AN17" s="16">
        <f>IFERROR(VLOOKUP(LEFT(A17,3),'[1]200000738'!A:D,4,0),0)</f>
        <v>9.19</v>
      </c>
      <c r="AO17" s="16">
        <v>200000487</v>
      </c>
      <c r="AP17" s="16">
        <f>IFERROR(VLOOKUP(LEFT(A17,3),'[1]200000487'!A:D,3,0),0)</f>
        <v>0</v>
      </c>
      <c r="AQ17" s="16">
        <f>IFERROR(VLOOKUP(LEFT(A17,3),'[1]200000487'!A:D,4,0),0)</f>
        <v>0</v>
      </c>
      <c r="AR17" s="16">
        <v>200000489</v>
      </c>
      <c r="AS17" s="16">
        <f>IFERROR(VLOOKUP(LEFT(A17,3),'[1]200000489'!A:D,3,0),0)</f>
        <v>0</v>
      </c>
      <c r="AT17" s="16">
        <f>IFERROR(VLOOKUP(LEFT(A17,3),'[1]200000489'!A:D,4,0),0)</f>
        <v>0</v>
      </c>
      <c r="AU17" s="16">
        <v>200004482</v>
      </c>
      <c r="AV17" s="16">
        <f>IFERROR(VLOOKUP(LEFT(A17,3),'[1]200004482'!A:D,3,0),0)</f>
        <v>0</v>
      </c>
      <c r="AW17" s="16">
        <f>IFERROR(VLOOKUP(LEFT(A17,3),'[1]200004482'!A:D,4,0),0)</f>
        <v>0</v>
      </c>
      <c r="AX17" s="17"/>
      <c r="AY17" s="17"/>
      <c r="AZ17" s="17"/>
      <c r="BA17" s="17"/>
      <c r="BB17" s="17"/>
      <c r="BC17" s="17"/>
      <c r="BD17" s="17"/>
    </row>
    <row r="18" spans="1:56" hidden="1" x14ac:dyDescent="0.25">
      <c r="A18" s="18" t="s">
        <v>487</v>
      </c>
      <c r="B18" s="13">
        <v>200009093</v>
      </c>
      <c r="C18" s="14">
        <f>IFERROR(VLOOKUP(LEFT(A18,3),'[1]200009093'!A:D,3,0),0)</f>
        <v>9</v>
      </c>
      <c r="D18" s="15">
        <f>IFERROR(VLOOKUP(LEFT(A18,3),'[1]200009093'!A:D,4,0),0)</f>
        <v>5.59</v>
      </c>
      <c r="E18" s="13">
        <v>200008980</v>
      </c>
      <c r="F18" s="16">
        <f>IFERROR(VLOOKUP(LEFT(A18,3),'[1]200008980'!A:D,3,0),0)</f>
        <v>0</v>
      </c>
      <c r="G18" s="16">
        <f>IFERROR(VLOOKUP(LEFT(A18,3),'[1]200008980'!A:D,4,0),0)</f>
        <v>0</v>
      </c>
      <c r="H18" s="14">
        <v>200000216</v>
      </c>
      <c r="I18" s="14">
        <f>IFERROR(VLOOKUP(LEFT(A18,3),'[1]200000216'!A:D,3,0),0)</f>
        <v>3</v>
      </c>
      <c r="J18" s="15">
        <f>IFERROR(VLOOKUP(LEFT(A18,3),'[1]200000216'!A:D,4,0),0)</f>
        <v>1.6</v>
      </c>
      <c r="K18" s="13">
        <v>200008645</v>
      </c>
      <c r="L18" s="14">
        <f>IFERROR(VLOOKUP(LEFT(A18,3),'[1]200008645'!A:D,3,0),0)</f>
        <v>0</v>
      </c>
      <c r="M18" s="15">
        <f>IFERROR(VLOOKUP(LEFT(A18,3),'[1]200008645'!A:D,4,0),0)</f>
        <v>0</v>
      </c>
      <c r="N18" s="13">
        <v>200000149</v>
      </c>
      <c r="O18" s="16">
        <f>IFERROR(VLOOKUP(LEFT(A18,3),'[1]200000149'!A:D,3,0),0)</f>
        <v>0</v>
      </c>
      <c r="P18" s="16">
        <f>IFERROR(VLOOKUP(LEFT(A18,3),'[1]200000149'!A:D,4,0),0)</f>
        <v>0</v>
      </c>
      <c r="Q18" s="16">
        <v>200005224</v>
      </c>
      <c r="R18" s="16">
        <f>IFERROR(VLOOKUP(LEFT(A18,3),'[1]200005224'!A:D,3,0),0)</f>
        <v>0</v>
      </c>
      <c r="S18" s="16">
        <f>IFERROR(VLOOKUP(LEFT(A18,3),'[1]200005224'!A:D,4,0),0)</f>
        <v>0</v>
      </c>
      <c r="T18" s="16">
        <v>200009387</v>
      </c>
      <c r="U18" s="16">
        <f>IFERROR(VLOOKUP(LEFT(A18,3),'[1]200009387'!A:D,3,0),0)</f>
        <v>0</v>
      </c>
      <c r="V18" s="16">
        <f>IFERROR(VLOOKUP(LEFT(A18,3),'[1]200009387'!A:D,4,0),0)</f>
        <v>0</v>
      </c>
      <c r="W18" s="16">
        <v>200000329</v>
      </c>
      <c r="X18" s="16">
        <f>IFERROR(VLOOKUP(LEFT(A18,3),'[1]200000329'!A:D,3,0),0)</f>
        <v>12</v>
      </c>
      <c r="Y18" s="16">
        <f>IFERROR(VLOOKUP(LEFT(A18,3),'[1]200000329'!A:D,4,0),0)</f>
        <v>3.43</v>
      </c>
      <c r="Z18" s="16">
        <v>200002569</v>
      </c>
      <c r="AA18" s="16">
        <f>IFERROR(VLOOKUP(LEFT(A18,3),'[1]200002569'!A:D,3,0),0)</f>
        <v>3</v>
      </c>
      <c r="AB18" s="16">
        <f>IFERROR(VLOOKUP(LEFT(A18,3),'[1]200002569'!A:D,4,0),0)</f>
        <v>7.92</v>
      </c>
      <c r="AC18" s="16">
        <v>200000321</v>
      </c>
      <c r="AD18" s="16">
        <f>IFERROR(VLOOKUP(LEFT(A18,3),'[1]200000321'!A:D,3,0),0)</f>
        <v>1</v>
      </c>
      <c r="AE18" s="16">
        <f>IFERROR(VLOOKUP(LEFT(A18,3),'[1]200000321'!A:D,4,0),0)</f>
        <v>12.95</v>
      </c>
      <c r="AF18" s="16">
        <v>200000521</v>
      </c>
      <c r="AG18" s="16">
        <f>IFERROR(VLOOKUP(LEFT(A18,3),'[1]200000521'!A:D,3,0),0)</f>
        <v>2</v>
      </c>
      <c r="AH18" s="16">
        <f>IFERROR(VLOOKUP(LEFT(A18,3),'[1]200000521'!A:D,4,0),0)</f>
        <v>2.99</v>
      </c>
      <c r="AI18" s="16">
        <v>200000739</v>
      </c>
      <c r="AJ18" s="16">
        <f>IFERROR(VLOOKUP(LEFT(A18,3),'[1]200000739'!A:D,3,0),0)</f>
        <v>2</v>
      </c>
      <c r="AK18" s="16">
        <f>IFERROR(VLOOKUP(LEFT(A18,3),'[1]200000739'!A:D,4,0),0)</f>
        <v>27.47</v>
      </c>
      <c r="AL18" s="16">
        <v>200000738</v>
      </c>
      <c r="AM18" s="16">
        <f>IFERROR(VLOOKUP(LEFT(A18,3),'[1]200000738'!A:D,3,0),0)</f>
        <v>5</v>
      </c>
      <c r="AN18" s="16">
        <f>IFERROR(VLOOKUP(LEFT(A18,3),'[1]200000738'!A:D,4,0),0)</f>
        <v>9.19</v>
      </c>
      <c r="AO18" s="16">
        <v>200000487</v>
      </c>
      <c r="AP18" s="16">
        <f>IFERROR(VLOOKUP(LEFT(A18,3),'[1]200000487'!A:D,3,0),0)</f>
        <v>0</v>
      </c>
      <c r="AQ18" s="16">
        <f>IFERROR(VLOOKUP(LEFT(A18,3),'[1]200000487'!A:D,4,0),0)</f>
        <v>0</v>
      </c>
      <c r="AR18" s="16">
        <v>200000489</v>
      </c>
      <c r="AS18" s="16">
        <f>IFERROR(VLOOKUP(LEFT(A18,3),'[1]200000489'!A:D,3,0),0)</f>
        <v>0</v>
      </c>
      <c r="AT18" s="16">
        <f>IFERROR(VLOOKUP(LEFT(A18,3),'[1]200000489'!A:D,4,0),0)</f>
        <v>0</v>
      </c>
      <c r="AU18" s="16">
        <v>200004482</v>
      </c>
      <c r="AV18" s="16">
        <f>IFERROR(VLOOKUP(LEFT(A18,3),'[1]200004482'!A:D,3,0),0)</f>
        <v>0</v>
      </c>
      <c r="AW18" s="16">
        <f>IFERROR(VLOOKUP(LEFT(A18,3),'[1]200004482'!A:D,4,0),0)</f>
        <v>0</v>
      </c>
      <c r="AX18" s="17"/>
      <c r="AY18" s="17"/>
      <c r="AZ18" s="17"/>
      <c r="BA18" s="17"/>
      <c r="BB18" s="17"/>
      <c r="BC18" s="17"/>
      <c r="BD18" s="17"/>
    </row>
    <row r="19" spans="1:56" hidden="1" x14ac:dyDescent="0.25">
      <c r="A19" s="18" t="s">
        <v>488</v>
      </c>
      <c r="B19" s="13">
        <v>200009093</v>
      </c>
      <c r="C19" s="14">
        <f>IFERROR(VLOOKUP(LEFT(A19,3),'[1]200009093'!A:D,3,0),0)</f>
        <v>0</v>
      </c>
      <c r="D19" s="15">
        <f>IFERROR(VLOOKUP(LEFT(A19,3),'[1]200009093'!A:D,4,0),0)</f>
        <v>0</v>
      </c>
      <c r="E19" s="13">
        <v>200008980</v>
      </c>
      <c r="F19" s="16">
        <f>IFERROR(VLOOKUP(LEFT(A19,3),'[1]200008980'!A:D,3,0),0)</f>
        <v>9</v>
      </c>
      <c r="G19" s="16">
        <f>IFERROR(VLOOKUP(LEFT(A19,3),'[1]200008980'!A:D,4,0),0)</f>
        <v>3.45</v>
      </c>
      <c r="H19" s="14">
        <v>200000216</v>
      </c>
      <c r="I19" s="14">
        <f>IFERROR(VLOOKUP(LEFT(A19,3),'[1]200000216'!A:D,3,0),0)</f>
        <v>6</v>
      </c>
      <c r="J19" s="15">
        <f>IFERROR(VLOOKUP(LEFT(A19,3),'[1]200000216'!A:D,4,0),0)</f>
        <v>1.6</v>
      </c>
      <c r="K19" s="13">
        <v>200008645</v>
      </c>
      <c r="L19" s="14">
        <f>IFERROR(VLOOKUP(LEFT(A19,3),'[1]200008645'!A:D,3,0),0)</f>
        <v>0</v>
      </c>
      <c r="M19" s="15">
        <f>IFERROR(VLOOKUP(LEFT(A19,3),'[1]200008645'!A:D,4,0),0)</f>
        <v>0</v>
      </c>
      <c r="N19" s="13">
        <v>200000149</v>
      </c>
      <c r="O19" s="16">
        <f>IFERROR(VLOOKUP(LEFT(A19,3),'[1]200000149'!A:D,3,0),0)</f>
        <v>0</v>
      </c>
      <c r="P19" s="16">
        <f>IFERROR(VLOOKUP(LEFT(A19,3),'[1]200000149'!A:D,4,0),0)</f>
        <v>0</v>
      </c>
      <c r="Q19" s="16">
        <v>200005224</v>
      </c>
      <c r="R19" s="16">
        <f>IFERROR(VLOOKUP(LEFT(A19,3),'[1]200005224'!A:D,3,0),0)</f>
        <v>0</v>
      </c>
      <c r="S19" s="16">
        <f>IFERROR(VLOOKUP(LEFT(A19,3),'[1]200005224'!A:D,4,0),0)</f>
        <v>0</v>
      </c>
      <c r="T19" s="16">
        <v>200009387</v>
      </c>
      <c r="U19" s="16">
        <f>IFERROR(VLOOKUP(LEFT(A19,3),'[1]200009387'!A:D,3,0),0)</f>
        <v>2</v>
      </c>
      <c r="V19" s="16">
        <f>IFERROR(VLOOKUP(LEFT(A19,3),'[1]200009387'!A:D,4,0),0)</f>
        <v>8.2100000000000009</v>
      </c>
      <c r="W19" s="16">
        <v>200000329</v>
      </c>
      <c r="X19" s="16">
        <f>IFERROR(VLOOKUP(LEFT(A19,3),'[1]200000329'!A:D,3,0),0)</f>
        <v>0</v>
      </c>
      <c r="Y19" s="16">
        <f>IFERROR(VLOOKUP(LEFT(A19,3),'[1]200000329'!A:D,4,0),0)</f>
        <v>0</v>
      </c>
      <c r="Z19" s="16">
        <v>200002569</v>
      </c>
      <c r="AA19" s="16">
        <f>IFERROR(VLOOKUP(LEFT(A19,3),'[1]200002569'!A:D,3,0),0)</f>
        <v>0</v>
      </c>
      <c r="AB19" s="16">
        <f>IFERROR(VLOOKUP(LEFT(A19,3),'[1]200002569'!A:D,4,0),0)</f>
        <v>0</v>
      </c>
      <c r="AC19" s="16">
        <v>200000321</v>
      </c>
      <c r="AD19" s="16">
        <f>IFERROR(VLOOKUP(LEFT(A19,3),'[1]200000321'!A:D,3,0),0)</f>
        <v>1</v>
      </c>
      <c r="AE19" s="16">
        <f>IFERROR(VLOOKUP(LEFT(A19,3),'[1]200000321'!A:D,4,0),0)</f>
        <v>12.95</v>
      </c>
      <c r="AF19" s="16">
        <v>200000521</v>
      </c>
      <c r="AG19" s="16">
        <f>IFERROR(VLOOKUP(LEFT(A19,3),'[1]200000521'!A:D,3,0),0)</f>
        <v>0</v>
      </c>
      <c r="AH19" s="16">
        <f>IFERROR(VLOOKUP(LEFT(A19,3),'[1]200000521'!A:D,4,0),0)</f>
        <v>0</v>
      </c>
      <c r="AI19" s="16">
        <v>200000739</v>
      </c>
      <c r="AJ19" s="16">
        <f>IFERROR(VLOOKUP(LEFT(A19,3),'[1]200000739'!A:D,3,0),0)</f>
        <v>0</v>
      </c>
      <c r="AK19" s="16">
        <f>IFERROR(VLOOKUP(LEFT(A19,3),'[1]200000739'!A:D,4,0),0)</f>
        <v>0</v>
      </c>
      <c r="AL19" s="16">
        <v>200000738</v>
      </c>
      <c r="AM19" s="16">
        <f>IFERROR(VLOOKUP(LEFT(A19,3),'[1]200000738'!A:D,3,0),0)</f>
        <v>2</v>
      </c>
      <c r="AN19" s="16">
        <f>IFERROR(VLOOKUP(LEFT(A19,3),'[1]200000738'!A:D,4,0),0)</f>
        <v>9.19</v>
      </c>
      <c r="AO19" s="16">
        <v>200000487</v>
      </c>
      <c r="AP19" s="16">
        <f>IFERROR(VLOOKUP(LEFT(A19,3),'[1]200000487'!A:D,3,0),0)</f>
        <v>0</v>
      </c>
      <c r="AQ19" s="16">
        <f>IFERROR(VLOOKUP(LEFT(A19,3),'[1]200000487'!A:D,4,0),0)</f>
        <v>0</v>
      </c>
      <c r="AR19" s="16">
        <v>200000489</v>
      </c>
      <c r="AS19" s="16">
        <f>IFERROR(VLOOKUP(LEFT(A19,3),'[1]200000489'!A:D,3,0),0)</f>
        <v>0</v>
      </c>
      <c r="AT19" s="16">
        <f>IFERROR(VLOOKUP(LEFT(A19,3),'[1]200000489'!A:D,4,0),0)</f>
        <v>0</v>
      </c>
      <c r="AU19" s="16">
        <v>200004482</v>
      </c>
      <c r="AV19" s="16">
        <f>IFERROR(VLOOKUP(LEFT(A19,3),'[1]200004482'!A:D,3,0),0)</f>
        <v>0</v>
      </c>
      <c r="AW19" s="16">
        <f>IFERROR(VLOOKUP(LEFT(A19,3),'[1]200004482'!A:D,4,0),0)</f>
        <v>0</v>
      </c>
      <c r="AX19" s="17"/>
      <c r="AY19" s="17"/>
      <c r="AZ19" s="17"/>
      <c r="BA19" s="17"/>
      <c r="BB19" s="17"/>
      <c r="BC19" s="17"/>
      <c r="BD19" s="17"/>
    </row>
    <row r="20" spans="1:56" hidden="1" x14ac:dyDescent="0.25">
      <c r="A20" s="18" t="s">
        <v>489</v>
      </c>
      <c r="B20" s="13">
        <v>200009093</v>
      </c>
      <c r="C20" s="14">
        <f>IFERROR(VLOOKUP(LEFT(A20,3),'[1]200009093'!A:D,3,0),0)</f>
        <v>4</v>
      </c>
      <c r="D20" s="15">
        <f>IFERROR(VLOOKUP(LEFT(A20,3),'[1]200009093'!A:D,4,0),0)</f>
        <v>5.59</v>
      </c>
      <c r="E20" s="13">
        <v>200008980</v>
      </c>
      <c r="F20" s="16">
        <f>IFERROR(VLOOKUP(LEFT(A20,3),'[1]200008980'!A:D,3,0),0)</f>
        <v>7</v>
      </c>
      <c r="G20" s="16">
        <f>IFERROR(VLOOKUP(LEFT(A20,3),'[1]200008980'!A:D,4,0),0)</f>
        <v>3.45</v>
      </c>
      <c r="H20" s="14">
        <v>200000216</v>
      </c>
      <c r="I20" s="14">
        <f>IFERROR(VLOOKUP(LEFT(A20,3),'[1]200000216'!A:D,3,0),0)</f>
        <v>15</v>
      </c>
      <c r="J20" s="15">
        <f>IFERROR(VLOOKUP(LEFT(A20,3),'[1]200000216'!A:D,4,0),0)</f>
        <v>1.6</v>
      </c>
      <c r="K20" s="13">
        <v>200008645</v>
      </c>
      <c r="L20" s="14">
        <f>IFERROR(VLOOKUP(LEFT(A20,3),'[1]200008645'!A:D,3,0),0)</f>
        <v>0</v>
      </c>
      <c r="M20" s="15">
        <f>IFERROR(VLOOKUP(LEFT(A20,3),'[1]200008645'!A:D,4,0),0)</f>
        <v>0</v>
      </c>
      <c r="N20" s="13">
        <v>200000149</v>
      </c>
      <c r="O20" s="16">
        <f>IFERROR(VLOOKUP(LEFT(A20,3),'[1]200000149'!A:D,3,0),0)</f>
        <v>5</v>
      </c>
      <c r="P20" s="16">
        <f>IFERROR(VLOOKUP(LEFT(A20,3),'[1]200000149'!A:D,4,0),0)</f>
        <v>0.68</v>
      </c>
      <c r="Q20" s="16">
        <v>200005224</v>
      </c>
      <c r="R20" s="16">
        <f>IFERROR(VLOOKUP(LEFT(A20,3),'[1]200005224'!A:D,3,0),0)</f>
        <v>3</v>
      </c>
      <c r="S20" s="16">
        <f>IFERROR(VLOOKUP(LEFT(A20,3),'[1]200005224'!A:D,4,0),0)</f>
        <v>5.19</v>
      </c>
      <c r="T20" s="16">
        <v>200009387</v>
      </c>
      <c r="U20" s="16">
        <f>IFERROR(VLOOKUP(LEFT(A20,3),'[1]200009387'!A:D,3,0),0)</f>
        <v>0</v>
      </c>
      <c r="V20" s="16">
        <f>IFERROR(VLOOKUP(LEFT(A20,3),'[1]200009387'!A:D,4,0),0)</f>
        <v>0</v>
      </c>
      <c r="W20" s="16">
        <v>200000329</v>
      </c>
      <c r="X20" s="16">
        <f>IFERROR(VLOOKUP(LEFT(A20,3),'[1]200000329'!A:D,3,0),0)</f>
        <v>7</v>
      </c>
      <c r="Y20" s="16">
        <f>IFERROR(VLOOKUP(LEFT(A20,3),'[1]200000329'!A:D,4,0),0)</f>
        <v>3.43</v>
      </c>
      <c r="Z20" s="16">
        <v>200002569</v>
      </c>
      <c r="AA20" s="16">
        <f>IFERROR(VLOOKUP(LEFT(A20,3),'[1]200002569'!A:D,3,0),0)</f>
        <v>4</v>
      </c>
      <c r="AB20" s="16">
        <f>IFERROR(VLOOKUP(LEFT(A20,3),'[1]200002569'!A:D,4,0),0)</f>
        <v>7.92</v>
      </c>
      <c r="AC20" s="16">
        <v>200000321</v>
      </c>
      <c r="AD20" s="16">
        <f>IFERROR(VLOOKUP(LEFT(A20,3),'[1]200000321'!A:D,3,0),0)</f>
        <v>0</v>
      </c>
      <c r="AE20" s="16">
        <f>IFERROR(VLOOKUP(LEFT(A20,3),'[1]200000321'!A:D,4,0),0)</f>
        <v>0</v>
      </c>
      <c r="AF20" s="16">
        <v>200000521</v>
      </c>
      <c r="AG20" s="16">
        <f>IFERROR(VLOOKUP(LEFT(A20,3),'[1]200000521'!A:D,3,0),0)</f>
        <v>10</v>
      </c>
      <c r="AH20" s="16">
        <f>IFERROR(VLOOKUP(LEFT(A20,3),'[1]200000521'!A:D,4,0),0)</f>
        <v>2.99</v>
      </c>
      <c r="AI20" s="16">
        <v>200000739</v>
      </c>
      <c r="AJ20" s="16">
        <f>IFERROR(VLOOKUP(LEFT(A20,3),'[1]200000739'!A:D,3,0),0)</f>
        <v>0</v>
      </c>
      <c r="AK20" s="16">
        <f>IFERROR(VLOOKUP(LEFT(A20,3),'[1]200000739'!A:D,4,0),0)</f>
        <v>0</v>
      </c>
      <c r="AL20" s="16">
        <v>200000738</v>
      </c>
      <c r="AM20" s="16">
        <f>IFERROR(VLOOKUP(LEFT(A20,3),'[1]200000738'!A:D,3,0),0)</f>
        <v>3</v>
      </c>
      <c r="AN20" s="16">
        <f>IFERROR(VLOOKUP(LEFT(A20,3),'[1]200000738'!A:D,4,0),0)</f>
        <v>9.19</v>
      </c>
      <c r="AO20" s="16">
        <v>200000487</v>
      </c>
      <c r="AP20" s="16">
        <f>IFERROR(VLOOKUP(LEFT(A20,3),'[1]200000487'!A:D,3,0),0)</f>
        <v>0</v>
      </c>
      <c r="AQ20" s="16">
        <f>IFERROR(VLOOKUP(LEFT(A20,3),'[1]200000487'!A:D,4,0),0)</f>
        <v>0</v>
      </c>
      <c r="AR20" s="16">
        <v>200000489</v>
      </c>
      <c r="AS20" s="16">
        <f>IFERROR(VLOOKUP(LEFT(A20,3),'[1]200000489'!A:D,3,0),0)</f>
        <v>0</v>
      </c>
      <c r="AT20" s="16">
        <f>IFERROR(VLOOKUP(LEFT(A20,3),'[1]200000489'!A:D,4,0),0)</f>
        <v>0</v>
      </c>
      <c r="AU20" s="16">
        <v>200004482</v>
      </c>
      <c r="AV20" s="16">
        <f>IFERROR(VLOOKUP(LEFT(A20,3),'[1]200004482'!A:D,3,0),0)</f>
        <v>0</v>
      </c>
      <c r="AW20" s="16">
        <f>IFERROR(VLOOKUP(LEFT(A20,3),'[1]200004482'!A:D,4,0),0)</f>
        <v>0</v>
      </c>
      <c r="AX20" s="17"/>
      <c r="AY20" s="17"/>
      <c r="AZ20" s="17"/>
      <c r="BA20" s="17"/>
      <c r="BB20" s="17"/>
      <c r="BC20" s="17"/>
      <c r="BD20" s="17"/>
    </row>
    <row r="21" spans="1:56" hidden="1" x14ac:dyDescent="0.25">
      <c r="A21" s="18" t="s">
        <v>490</v>
      </c>
      <c r="B21" s="13">
        <v>200009093</v>
      </c>
      <c r="C21" s="14">
        <f>IFERROR(VLOOKUP(LEFT(A21,3),'[1]200009093'!A:D,3,0),0)</f>
        <v>2</v>
      </c>
      <c r="D21" s="15">
        <f>IFERROR(VLOOKUP(LEFT(A21,3),'[1]200009093'!A:D,4,0),0)</f>
        <v>5.59</v>
      </c>
      <c r="E21" s="13">
        <v>200008980</v>
      </c>
      <c r="F21" s="16">
        <f>IFERROR(VLOOKUP(LEFT(A21,3),'[1]200008980'!A:D,3,0),0)</f>
        <v>8</v>
      </c>
      <c r="G21" s="16">
        <f>IFERROR(VLOOKUP(LEFT(A21,3),'[1]200008980'!A:D,4,0),0)</f>
        <v>3.45</v>
      </c>
      <c r="H21" s="14">
        <v>200000216</v>
      </c>
      <c r="I21" s="14">
        <f>IFERROR(VLOOKUP(LEFT(A21,3),'[1]200000216'!A:D,3,0),0)</f>
        <v>3</v>
      </c>
      <c r="J21" s="15">
        <f>IFERROR(VLOOKUP(LEFT(A21,3),'[1]200000216'!A:D,4,0),0)</f>
        <v>1.6</v>
      </c>
      <c r="K21" s="13">
        <v>200008645</v>
      </c>
      <c r="L21" s="14">
        <f>IFERROR(VLOOKUP(LEFT(A21,3),'[1]200008645'!A:D,3,0),0)</f>
        <v>0</v>
      </c>
      <c r="M21" s="15">
        <f>IFERROR(VLOOKUP(LEFT(A21,3),'[1]200008645'!A:D,4,0),0)</f>
        <v>0</v>
      </c>
      <c r="N21" s="13">
        <v>200000149</v>
      </c>
      <c r="O21" s="16">
        <f>IFERROR(VLOOKUP(LEFT(A21,3),'[1]200000149'!A:D,3,0),0)</f>
        <v>2</v>
      </c>
      <c r="P21" s="16">
        <f>IFERROR(VLOOKUP(LEFT(A21,3),'[1]200000149'!A:D,4,0),0)</f>
        <v>0.68</v>
      </c>
      <c r="Q21" s="16">
        <v>200005224</v>
      </c>
      <c r="R21" s="16">
        <f>IFERROR(VLOOKUP(LEFT(A21,3),'[1]200005224'!A:D,3,0),0)</f>
        <v>0</v>
      </c>
      <c r="S21" s="16">
        <f>IFERROR(VLOOKUP(LEFT(A21,3),'[1]200005224'!A:D,4,0),0)</f>
        <v>0</v>
      </c>
      <c r="T21" s="16">
        <v>200009387</v>
      </c>
      <c r="U21" s="16">
        <f>IFERROR(VLOOKUP(LEFT(A21,3),'[1]200009387'!A:D,3,0),0)</f>
        <v>0</v>
      </c>
      <c r="V21" s="16">
        <f>IFERROR(VLOOKUP(LEFT(A21,3),'[1]200009387'!A:D,4,0),0)</f>
        <v>0</v>
      </c>
      <c r="W21" s="16">
        <v>200000329</v>
      </c>
      <c r="X21" s="16">
        <f>IFERROR(VLOOKUP(LEFT(A21,3),'[1]200000329'!A:D,3,0),0)</f>
        <v>3</v>
      </c>
      <c r="Y21" s="16">
        <f>IFERROR(VLOOKUP(LEFT(A21,3),'[1]200000329'!A:D,4,0),0)</f>
        <v>3.43</v>
      </c>
      <c r="Z21" s="16">
        <v>200002569</v>
      </c>
      <c r="AA21" s="16">
        <f>IFERROR(VLOOKUP(LEFT(A21,3),'[1]200002569'!A:D,3,0),0)</f>
        <v>0</v>
      </c>
      <c r="AB21" s="16">
        <f>IFERROR(VLOOKUP(LEFT(A21,3),'[1]200002569'!A:D,4,0),0)</f>
        <v>0</v>
      </c>
      <c r="AC21" s="16">
        <v>200000321</v>
      </c>
      <c r="AD21" s="16">
        <f>IFERROR(VLOOKUP(LEFT(A21,3),'[1]200000321'!A:D,3,0),0)</f>
        <v>0</v>
      </c>
      <c r="AE21" s="16">
        <f>IFERROR(VLOOKUP(LEFT(A21,3),'[1]200000321'!A:D,4,0),0)</f>
        <v>0</v>
      </c>
      <c r="AF21" s="16">
        <v>200000521</v>
      </c>
      <c r="AG21" s="16">
        <f>IFERROR(VLOOKUP(LEFT(A21,3),'[1]200000521'!A:D,3,0),0)</f>
        <v>2</v>
      </c>
      <c r="AH21" s="16">
        <f>IFERROR(VLOOKUP(LEFT(A21,3),'[1]200000521'!A:D,4,0),0)</f>
        <v>2.99</v>
      </c>
      <c r="AI21" s="16">
        <v>200000739</v>
      </c>
      <c r="AJ21" s="16">
        <f>IFERROR(VLOOKUP(LEFT(A21,3),'[1]200000739'!A:D,3,0),0)</f>
        <v>1</v>
      </c>
      <c r="AK21" s="16">
        <f>IFERROR(VLOOKUP(LEFT(A21,3),'[1]200000739'!A:D,4,0),0)</f>
        <v>27.47</v>
      </c>
      <c r="AL21" s="16">
        <v>200000738</v>
      </c>
      <c r="AM21" s="16">
        <f>IFERROR(VLOOKUP(LEFT(A21,3),'[1]200000738'!A:D,3,0),0)</f>
        <v>1</v>
      </c>
      <c r="AN21" s="16">
        <f>IFERROR(VLOOKUP(LEFT(A21,3),'[1]200000738'!A:D,4,0),0)</f>
        <v>9.19</v>
      </c>
      <c r="AO21" s="16">
        <v>200000487</v>
      </c>
      <c r="AP21" s="16">
        <f>IFERROR(VLOOKUP(LEFT(A21,3),'[1]200000487'!A:D,3,0),0)</f>
        <v>0</v>
      </c>
      <c r="AQ21" s="16">
        <f>IFERROR(VLOOKUP(LEFT(A21,3),'[1]200000487'!A:D,4,0),0)</f>
        <v>0</v>
      </c>
      <c r="AR21" s="16">
        <v>200000489</v>
      </c>
      <c r="AS21" s="16">
        <f>IFERROR(VLOOKUP(LEFT(A21,3),'[1]200000489'!A:D,3,0),0)</f>
        <v>0</v>
      </c>
      <c r="AT21" s="16">
        <f>IFERROR(VLOOKUP(LEFT(A21,3),'[1]200000489'!A:D,4,0),0)</f>
        <v>0</v>
      </c>
      <c r="AU21" s="16">
        <v>200004482</v>
      </c>
      <c r="AV21" s="16">
        <f>IFERROR(VLOOKUP(LEFT(A21,3),'[1]200004482'!A:D,3,0),0)</f>
        <v>2</v>
      </c>
      <c r="AW21" s="16">
        <f>IFERROR(VLOOKUP(LEFT(A21,3),'[1]200004482'!A:D,4,0),0)</f>
        <v>5.69</v>
      </c>
      <c r="AX21" s="17"/>
      <c r="AY21" s="17"/>
      <c r="AZ21" s="17"/>
      <c r="BA21" s="17"/>
      <c r="BB21" s="17"/>
      <c r="BC21" s="17"/>
      <c r="BD21" s="17"/>
    </row>
    <row r="22" spans="1:56" hidden="1" x14ac:dyDescent="0.25">
      <c r="A22" s="18" t="s">
        <v>491</v>
      </c>
      <c r="B22" s="13">
        <v>200009093</v>
      </c>
      <c r="C22" s="14">
        <f>IFERROR(VLOOKUP(LEFT(A22,3),'[1]200009093'!A:D,3,0),0)</f>
        <v>6</v>
      </c>
      <c r="D22" s="15">
        <f>IFERROR(VLOOKUP(LEFT(A22,3),'[1]200009093'!A:D,4,0),0)</f>
        <v>5.59</v>
      </c>
      <c r="E22" s="13">
        <v>200008980</v>
      </c>
      <c r="F22" s="16">
        <f>IFERROR(VLOOKUP(LEFT(A22,3),'[1]200008980'!A:D,3,0),0)</f>
        <v>6</v>
      </c>
      <c r="G22" s="16">
        <f>IFERROR(VLOOKUP(LEFT(A22,3),'[1]200008980'!A:D,4,0),0)</f>
        <v>3.45</v>
      </c>
      <c r="H22" s="14">
        <v>200000216</v>
      </c>
      <c r="I22" s="14">
        <f>IFERROR(VLOOKUP(LEFT(A22,3),'[1]200000216'!A:D,3,0),0)</f>
        <v>3</v>
      </c>
      <c r="J22" s="15">
        <f>IFERROR(VLOOKUP(LEFT(A22,3),'[1]200000216'!A:D,4,0),0)</f>
        <v>1.6</v>
      </c>
      <c r="K22" s="13">
        <v>200008645</v>
      </c>
      <c r="L22" s="14">
        <f>IFERROR(VLOOKUP(LEFT(A22,3),'[1]200008645'!A:D,3,0),0)</f>
        <v>1</v>
      </c>
      <c r="M22" s="15">
        <f>IFERROR(VLOOKUP(LEFT(A22,3),'[1]200008645'!A:D,4,0),0)</f>
        <v>15.7</v>
      </c>
      <c r="N22" s="13">
        <v>200000149</v>
      </c>
      <c r="O22" s="16">
        <f>IFERROR(VLOOKUP(LEFT(A22,3),'[1]200000149'!A:D,3,0),0)</f>
        <v>12</v>
      </c>
      <c r="P22" s="16">
        <f>IFERROR(VLOOKUP(LEFT(A22,3),'[1]200000149'!A:D,4,0),0)</f>
        <v>0.68</v>
      </c>
      <c r="Q22" s="16">
        <v>200005224</v>
      </c>
      <c r="R22" s="16">
        <f>IFERROR(VLOOKUP(LEFT(A22,3),'[1]200005224'!A:D,3,0),0)</f>
        <v>0</v>
      </c>
      <c r="S22" s="16">
        <f>IFERROR(VLOOKUP(LEFT(A22,3),'[1]200005224'!A:D,4,0),0)</f>
        <v>0</v>
      </c>
      <c r="T22" s="16">
        <v>200009387</v>
      </c>
      <c r="U22" s="16">
        <f>IFERROR(VLOOKUP(LEFT(A22,3),'[1]200009387'!A:D,3,0),0)</f>
        <v>3</v>
      </c>
      <c r="V22" s="16">
        <f>IFERROR(VLOOKUP(LEFT(A22,3),'[1]200009387'!A:D,4,0),0)</f>
        <v>8.2100000000000009</v>
      </c>
      <c r="W22" s="16">
        <v>200000329</v>
      </c>
      <c r="X22" s="16">
        <f>IFERROR(VLOOKUP(LEFT(A22,3),'[1]200000329'!A:D,3,0),0)</f>
        <v>6</v>
      </c>
      <c r="Y22" s="16">
        <f>IFERROR(VLOOKUP(LEFT(A22,3),'[1]200000329'!A:D,4,0),0)</f>
        <v>3.43</v>
      </c>
      <c r="Z22" s="16">
        <v>200002569</v>
      </c>
      <c r="AA22" s="16">
        <f>IFERROR(VLOOKUP(LEFT(A22,3),'[1]200002569'!A:D,3,0),0)</f>
        <v>4</v>
      </c>
      <c r="AB22" s="16">
        <f>IFERROR(VLOOKUP(LEFT(A22,3),'[1]200002569'!A:D,4,0),0)</f>
        <v>7.92</v>
      </c>
      <c r="AC22" s="16">
        <v>200000321</v>
      </c>
      <c r="AD22" s="16">
        <f>IFERROR(VLOOKUP(LEFT(A22,3),'[1]200000321'!A:D,3,0),0)</f>
        <v>0</v>
      </c>
      <c r="AE22" s="16">
        <f>IFERROR(VLOOKUP(LEFT(A22,3),'[1]200000321'!A:D,4,0),0)</f>
        <v>0</v>
      </c>
      <c r="AF22" s="16">
        <v>200000521</v>
      </c>
      <c r="AG22" s="16">
        <f>IFERROR(VLOOKUP(LEFT(A22,3),'[1]200000521'!A:D,3,0),0)</f>
        <v>4</v>
      </c>
      <c r="AH22" s="16">
        <f>IFERROR(VLOOKUP(LEFT(A22,3),'[1]200000521'!A:D,4,0),0)</f>
        <v>2.99</v>
      </c>
      <c r="AI22" s="16">
        <v>200000739</v>
      </c>
      <c r="AJ22" s="16">
        <f>IFERROR(VLOOKUP(LEFT(A22,3),'[1]200000739'!A:D,3,0),0)</f>
        <v>1</v>
      </c>
      <c r="AK22" s="16">
        <f>IFERROR(VLOOKUP(LEFT(A22,3),'[1]200000739'!A:D,4,0),0)</f>
        <v>27.47</v>
      </c>
      <c r="AL22" s="16">
        <v>200000738</v>
      </c>
      <c r="AM22" s="16">
        <f>IFERROR(VLOOKUP(LEFT(A22,3),'[1]200000738'!A:D,3,0),0)</f>
        <v>0</v>
      </c>
      <c r="AN22" s="16">
        <f>IFERROR(VLOOKUP(LEFT(A22,3),'[1]200000738'!A:D,4,0),0)</f>
        <v>0</v>
      </c>
      <c r="AO22" s="16">
        <v>200000487</v>
      </c>
      <c r="AP22" s="16">
        <f>IFERROR(VLOOKUP(LEFT(A22,3),'[1]200000487'!A:D,3,0),0)</f>
        <v>0</v>
      </c>
      <c r="AQ22" s="16">
        <f>IFERROR(VLOOKUP(LEFT(A22,3),'[1]200000487'!A:D,4,0),0)</f>
        <v>0</v>
      </c>
      <c r="AR22" s="16">
        <v>200000489</v>
      </c>
      <c r="AS22" s="16">
        <f>IFERROR(VLOOKUP(LEFT(A22,3),'[1]200000489'!A:D,3,0),0)</f>
        <v>0</v>
      </c>
      <c r="AT22" s="16">
        <f>IFERROR(VLOOKUP(LEFT(A22,3),'[1]200000489'!A:D,4,0),0)</f>
        <v>0</v>
      </c>
      <c r="AU22" s="16">
        <v>200004482</v>
      </c>
      <c r="AV22" s="16">
        <f>IFERROR(VLOOKUP(LEFT(A22,3),'[1]200004482'!A:D,3,0),0)</f>
        <v>0</v>
      </c>
      <c r="AW22" s="16">
        <f>IFERROR(VLOOKUP(LEFT(A22,3),'[1]200004482'!A:D,4,0),0)</f>
        <v>0</v>
      </c>
      <c r="AX22" s="17"/>
      <c r="AY22" s="17"/>
      <c r="AZ22" s="17"/>
      <c r="BA22" s="17"/>
      <c r="BB22" s="17"/>
      <c r="BC22" s="17"/>
      <c r="BD22" s="17"/>
    </row>
    <row r="23" spans="1:56" hidden="1" x14ac:dyDescent="0.25">
      <c r="A23" s="18" t="s">
        <v>492</v>
      </c>
      <c r="B23" s="13">
        <v>200009093</v>
      </c>
      <c r="C23" s="14">
        <f>IFERROR(VLOOKUP(LEFT(A23,3),'[1]200009093'!A:D,3,0),0)</f>
        <v>9</v>
      </c>
      <c r="D23" s="15">
        <f>IFERROR(VLOOKUP(LEFT(A23,3),'[1]200009093'!A:D,4,0),0)</f>
        <v>5.59</v>
      </c>
      <c r="E23" s="13">
        <v>200008980</v>
      </c>
      <c r="F23" s="16">
        <f>IFERROR(VLOOKUP(LEFT(A23,3),'[1]200008980'!A:D,3,0),0)</f>
        <v>4</v>
      </c>
      <c r="G23" s="16">
        <f>IFERROR(VLOOKUP(LEFT(A23,3),'[1]200008980'!A:D,4,0),0)</f>
        <v>3.45</v>
      </c>
      <c r="H23" s="14">
        <v>200000216</v>
      </c>
      <c r="I23" s="14">
        <f>IFERROR(VLOOKUP(LEFT(A23,3),'[1]200000216'!A:D,3,0),0)</f>
        <v>9</v>
      </c>
      <c r="J23" s="15">
        <f>IFERROR(VLOOKUP(LEFT(A23,3),'[1]200000216'!A:D,4,0),0)</f>
        <v>1.6</v>
      </c>
      <c r="K23" s="13">
        <v>200008645</v>
      </c>
      <c r="L23" s="14">
        <f>IFERROR(VLOOKUP(LEFT(A23,3),'[1]200008645'!A:D,3,0),0)</f>
        <v>1</v>
      </c>
      <c r="M23" s="15">
        <f>IFERROR(VLOOKUP(LEFT(A23,3),'[1]200008645'!A:D,4,0),0)</f>
        <v>15.7</v>
      </c>
      <c r="N23" s="13">
        <v>200000149</v>
      </c>
      <c r="O23" s="16">
        <f>IFERROR(VLOOKUP(LEFT(A23,3),'[1]200000149'!A:D,3,0),0)</f>
        <v>2</v>
      </c>
      <c r="P23" s="16">
        <f>IFERROR(VLOOKUP(LEFT(A23,3),'[1]200000149'!A:D,4,0),0)</f>
        <v>0.68</v>
      </c>
      <c r="Q23" s="16">
        <v>200005224</v>
      </c>
      <c r="R23" s="16">
        <f>IFERROR(VLOOKUP(LEFT(A23,3),'[1]200005224'!A:D,3,0),0)</f>
        <v>3</v>
      </c>
      <c r="S23" s="16">
        <f>IFERROR(VLOOKUP(LEFT(A23,3),'[1]200005224'!A:D,4,0),0)</f>
        <v>5.19</v>
      </c>
      <c r="T23" s="16">
        <v>200009387</v>
      </c>
      <c r="U23" s="16">
        <f>IFERROR(VLOOKUP(LEFT(A23,3),'[1]200009387'!A:D,3,0),0)</f>
        <v>0</v>
      </c>
      <c r="V23" s="16">
        <f>IFERROR(VLOOKUP(LEFT(A23,3),'[1]200009387'!A:D,4,0),0)</f>
        <v>0</v>
      </c>
      <c r="W23" s="16">
        <v>200000329</v>
      </c>
      <c r="X23" s="16">
        <f>IFERROR(VLOOKUP(LEFT(A23,3),'[1]200000329'!A:D,3,0),0)</f>
        <v>0</v>
      </c>
      <c r="Y23" s="16">
        <f>IFERROR(VLOOKUP(LEFT(A23,3),'[1]200000329'!A:D,4,0),0)</f>
        <v>0</v>
      </c>
      <c r="Z23" s="16">
        <v>200002569</v>
      </c>
      <c r="AA23" s="16">
        <f>IFERROR(VLOOKUP(LEFT(A23,3),'[1]200002569'!A:D,3,0),0)</f>
        <v>0</v>
      </c>
      <c r="AB23" s="16">
        <f>IFERROR(VLOOKUP(LEFT(A23,3),'[1]200002569'!A:D,4,0),0)</f>
        <v>0</v>
      </c>
      <c r="AC23" s="16">
        <v>200000321</v>
      </c>
      <c r="AD23" s="16">
        <f>IFERROR(VLOOKUP(LEFT(A23,3),'[1]200000321'!A:D,3,0),0)</f>
        <v>2</v>
      </c>
      <c r="AE23" s="16">
        <f>IFERROR(VLOOKUP(LEFT(A23,3),'[1]200000321'!A:D,4,0),0)</f>
        <v>12.95</v>
      </c>
      <c r="AF23" s="16">
        <v>200000521</v>
      </c>
      <c r="AG23" s="16">
        <f>IFERROR(VLOOKUP(LEFT(A23,3),'[1]200000521'!A:D,3,0),0)</f>
        <v>4</v>
      </c>
      <c r="AH23" s="16">
        <f>IFERROR(VLOOKUP(LEFT(A23,3),'[1]200000521'!A:D,4,0),0)</f>
        <v>2.99</v>
      </c>
      <c r="AI23" s="16">
        <v>200000739</v>
      </c>
      <c r="AJ23" s="16">
        <f>IFERROR(VLOOKUP(LEFT(A23,3),'[1]200000739'!A:D,3,0),0)</f>
        <v>0</v>
      </c>
      <c r="AK23" s="16">
        <f>IFERROR(VLOOKUP(LEFT(A23,3),'[1]200000739'!A:D,4,0),0)</f>
        <v>0</v>
      </c>
      <c r="AL23" s="16">
        <v>200000738</v>
      </c>
      <c r="AM23" s="16">
        <f>IFERROR(VLOOKUP(LEFT(A23,3),'[1]200000738'!A:D,3,0),0)</f>
        <v>0</v>
      </c>
      <c r="AN23" s="16">
        <f>IFERROR(VLOOKUP(LEFT(A23,3),'[1]200000738'!A:D,4,0),0)</f>
        <v>0</v>
      </c>
      <c r="AO23" s="16">
        <v>200000487</v>
      </c>
      <c r="AP23" s="16">
        <f>IFERROR(VLOOKUP(LEFT(A23,3),'[1]200000487'!A:D,3,0),0)</f>
        <v>2</v>
      </c>
      <c r="AQ23" s="16">
        <f>IFERROR(VLOOKUP(LEFT(A23,3),'[1]200000487'!A:D,4,0),0)</f>
        <v>15.26</v>
      </c>
      <c r="AR23" s="16">
        <v>200000489</v>
      </c>
      <c r="AS23" s="16">
        <f>IFERROR(VLOOKUP(LEFT(A23,3),'[1]200000489'!A:D,3,0),0)</f>
        <v>0</v>
      </c>
      <c r="AT23" s="16">
        <f>IFERROR(VLOOKUP(LEFT(A23,3),'[1]200000489'!A:D,4,0),0)</f>
        <v>0</v>
      </c>
      <c r="AU23" s="16">
        <v>200004482</v>
      </c>
      <c r="AV23" s="16">
        <f>IFERROR(VLOOKUP(LEFT(A23,3),'[1]200004482'!A:D,3,0),0)</f>
        <v>0</v>
      </c>
      <c r="AW23" s="16">
        <f>IFERROR(VLOOKUP(LEFT(A23,3),'[1]200004482'!A:D,4,0),0)</f>
        <v>0</v>
      </c>
      <c r="AX23" s="17"/>
      <c r="AY23" s="17"/>
      <c r="AZ23" s="17"/>
      <c r="BA23" s="17"/>
      <c r="BB23" s="17"/>
      <c r="BC23" s="17"/>
      <c r="BD23" s="17"/>
    </row>
    <row r="24" spans="1:56" hidden="1" x14ac:dyDescent="0.25">
      <c r="A24" s="18" t="s">
        <v>493</v>
      </c>
      <c r="B24" s="13">
        <v>200009093</v>
      </c>
      <c r="C24" s="14">
        <f>IFERROR(VLOOKUP(LEFT(A24,3),'[1]200009093'!A:D,3,0),0)</f>
        <v>6</v>
      </c>
      <c r="D24" s="15">
        <f>IFERROR(VLOOKUP(LEFT(A24,3),'[1]200009093'!A:D,4,0),0)</f>
        <v>5.59</v>
      </c>
      <c r="E24" s="13">
        <v>200008980</v>
      </c>
      <c r="F24" s="16">
        <f>IFERROR(VLOOKUP(LEFT(A24,3),'[1]200008980'!A:D,3,0),0)</f>
        <v>8</v>
      </c>
      <c r="G24" s="16">
        <f>IFERROR(VLOOKUP(LEFT(A24,3),'[1]200008980'!A:D,4,0),0)</f>
        <v>3.45</v>
      </c>
      <c r="H24" s="14">
        <v>200000216</v>
      </c>
      <c r="I24" s="14">
        <f>IFERROR(VLOOKUP(LEFT(A24,3),'[1]200000216'!A:D,3,0),0)</f>
        <v>13</v>
      </c>
      <c r="J24" s="15">
        <f>IFERROR(VLOOKUP(LEFT(A24,3),'[1]200000216'!A:D,4,0),0)</f>
        <v>1.6</v>
      </c>
      <c r="K24" s="13">
        <v>200008645</v>
      </c>
      <c r="L24" s="14">
        <f>IFERROR(VLOOKUP(LEFT(A24,3),'[1]200008645'!A:D,3,0),0)</f>
        <v>0</v>
      </c>
      <c r="M24" s="15">
        <f>IFERROR(VLOOKUP(LEFT(A24,3),'[1]200008645'!A:D,4,0),0)</f>
        <v>0</v>
      </c>
      <c r="N24" s="13">
        <v>200000149</v>
      </c>
      <c r="O24" s="16">
        <f>IFERROR(VLOOKUP(LEFT(A24,3),'[1]200000149'!A:D,3,0),0)</f>
        <v>8</v>
      </c>
      <c r="P24" s="16">
        <f>IFERROR(VLOOKUP(LEFT(A24,3),'[1]200000149'!A:D,4,0),0)</f>
        <v>0.68</v>
      </c>
      <c r="Q24" s="16">
        <v>200005224</v>
      </c>
      <c r="R24" s="16">
        <f>IFERROR(VLOOKUP(LEFT(A24,3),'[1]200005224'!A:D,3,0),0)</f>
        <v>10</v>
      </c>
      <c r="S24" s="16">
        <f>IFERROR(VLOOKUP(LEFT(A24,3),'[1]200005224'!A:D,4,0),0)</f>
        <v>5.19</v>
      </c>
      <c r="T24" s="16">
        <v>200009387</v>
      </c>
      <c r="U24" s="16">
        <f>IFERROR(VLOOKUP(LEFT(A24,3),'[1]200009387'!A:D,3,0),0)</f>
        <v>0</v>
      </c>
      <c r="V24" s="16">
        <f>IFERROR(VLOOKUP(LEFT(A24,3),'[1]200009387'!A:D,4,0),0)</f>
        <v>0</v>
      </c>
      <c r="W24" s="16">
        <v>200000329</v>
      </c>
      <c r="X24" s="16">
        <f>IFERROR(VLOOKUP(LEFT(A24,3),'[1]200000329'!A:D,3,0),0)</f>
        <v>6</v>
      </c>
      <c r="Y24" s="16">
        <f>IFERROR(VLOOKUP(LEFT(A24,3),'[1]200000329'!A:D,4,0),0)</f>
        <v>3.43</v>
      </c>
      <c r="Z24" s="16">
        <v>200002569</v>
      </c>
      <c r="AA24" s="16">
        <f>IFERROR(VLOOKUP(LEFT(A24,3),'[1]200002569'!A:D,3,0),0)</f>
        <v>0</v>
      </c>
      <c r="AB24" s="16">
        <f>IFERROR(VLOOKUP(LEFT(A24,3),'[1]200002569'!A:D,4,0),0)</f>
        <v>0</v>
      </c>
      <c r="AC24" s="16">
        <v>200000321</v>
      </c>
      <c r="AD24" s="16">
        <f>IFERROR(VLOOKUP(LEFT(A24,3),'[1]200000321'!A:D,3,0),0)</f>
        <v>3</v>
      </c>
      <c r="AE24" s="16">
        <f>IFERROR(VLOOKUP(LEFT(A24,3),'[1]200000321'!A:D,4,0),0)</f>
        <v>12.95</v>
      </c>
      <c r="AF24" s="16">
        <v>200000521</v>
      </c>
      <c r="AG24" s="16">
        <f>IFERROR(VLOOKUP(LEFT(A24,3),'[1]200000521'!A:D,3,0),0)</f>
        <v>14</v>
      </c>
      <c r="AH24" s="16">
        <f>IFERROR(VLOOKUP(LEFT(A24,3),'[1]200000521'!A:D,4,0),0)</f>
        <v>2.99</v>
      </c>
      <c r="AI24" s="16">
        <v>200000739</v>
      </c>
      <c r="AJ24" s="16">
        <f>IFERROR(VLOOKUP(LEFT(A24,3),'[1]200000739'!A:D,3,0),0)</f>
        <v>5</v>
      </c>
      <c r="AK24" s="16">
        <f>IFERROR(VLOOKUP(LEFT(A24,3),'[1]200000739'!A:D,4,0),0)</f>
        <v>27.47</v>
      </c>
      <c r="AL24" s="16">
        <v>200000738</v>
      </c>
      <c r="AM24" s="16">
        <f>IFERROR(VLOOKUP(LEFT(A24,3),'[1]200000738'!A:D,3,0),0)</f>
        <v>3</v>
      </c>
      <c r="AN24" s="16">
        <f>IFERROR(VLOOKUP(LEFT(A24,3),'[1]200000738'!A:D,4,0),0)</f>
        <v>9.19</v>
      </c>
      <c r="AO24" s="16">
        <v>200000487</v>
      </c>
      <c r="AP24" s="16">
        <f>IFERROR(VLOOKUP(LEFT(A24,3),'[1]200000487'!A:D,3,0),0)</f>
        <v>7</v>
      </c>
      <c r="AQ24" s="16">
        <f>IFERROR(VLOOKUP(LEFT(A24,3),'[1]200000487'!A:D,4,0),0)</f>
        <v>15.26</v>
      </c>
      <c r="AR24" s="16">
        <v>200000489</v>
      </c>
      <c r="AS24" s="16">
        <f>IFERROR(VLOOKUP(LEFT(A24,3),'[1]200000489'!A:D,3,0),0)</f>
        <v>1</v>
      </c>
      <c r="AT24" s="16">
        <f>IFERROR(VLOOKUP(LEFT(A24,3),'[1]200000489'!A:D,4,0),0)</f>
        <v>5.8</v>
      </c>
      <c r="AU24" s="16">
        <v>200004482</v>
      </c>
      <c r="AV24" s="16">
        <f>IFERROR(VLOOKUP(LEFT(A24,3),'[1]200004482'!A:D,3,0),0)</f>
        <v>0</v>
      </c>
      <c r="AW24" s="16">
        <f>IFERROR(VLOOKUP(LEFT(A24,3),'[1]200004482'!A:D,4,0),0)</f>
        <v>0</v>
      </c>
      <c r="AX24" s="17"/>
      <c r="AY24" s="17"/>
      <c r="AZ24" s="17"/>
      <c r="BA24" s="17"/>
      <c r="BB24" s="17"/>
      <c r="BC24" s="17"/>
      <c r="BD24" s="17"/>
    </row>
    <row r="25" spans="1:56" hidden="1" x14ac:dyDescent="0.25">
      <c r="A25" s="18" t="s">
        <v>494</v>
      </c>
      <c r="B25" s="13">
        <v>200009093</v>
      </c>
      <c r="C25" s="14">
        <f>IFERROR(VLOOKUP(LEFT(A25,3),'[1]200009093'!A:D,3,0),0)</f>
        <v>3</v>
      </c>
      <c r="D25" s="15">
        <f>IFERROR(VLOOKUP(LEFT(A25,3),'[1]200009093'!A:D,4,0),0)</f>
        <v>5.59</v>
      </c>
      <c r="E25" s="13">
        <v>200008980</v>
      </c>
      <c r="F25" s="16">
        <f>IFERROR(VLOOKUP(LEFT(A25,3),'[1]200008980'!A:D,3,0),0)</f>
        <v>6</v>
      </c>
      <c r="G25" s="16">
        <f>IFERROR(VLOOKUP(LEFT(A25,3),'[1]200008980'!A:D,4,0),0)</f>
        <v>3.45</v>
      </c>
      <c r="H25" s="14">
        <v>200000216</v>
      </c>
      <c r="I25" s="14">
        <f>IFERROR(VLOOKUP(LEFT(A25,3),'[1]200000216'!A:D,3,0),0)</f>
        <v>15</v>
      </c>
      <c r="J25" s="15">
        <f>IFERROR(VLOOKUP(LEFT(A25,3),'[1]200000216'!A:D,4,0),0)</f>
        <v>1.6</v>
      </c>
      <c r="K25" s="13">
        <v>200008645</v>
      </c>
      <c r="L25" s="14">
        <f>IFERROR(VLOOKUP(LEFT(A25,3),'[1]200008645'!A:D,3,0),0)</f>
        <v>0</v>
      </c>
      <c r="M25" s="15">
        <f>IFERROR(VLOOKUP(LEFT(A25,3),'[1]200008645'!A:D,4,0),0)</f>
        <v>0</v>
      </c>
      <c r="N25" s="13">
        <v>200000149</v>
      </c>
      <c r="O25" s="16">
        <f>IFERROR(VLOOKUP(LEFT(A25,3),'[1]200000149'!A:D,3,0),0)</f>
        <v>5</v>
      </c>
      <c r="P25" s="16">
        <f>IFERROR(VLOOKUP(LEFT(A25,3),'[1]200000149'!A:D,4,0),0)</f>
        <v>0.68</v>
      </c>
      <c r="Q25" s="16">
        <v>200005224</v>
      </c>
      <c r="R25" s="16">
        <f>IFERROR(VLOOKUP(LEFT(A25,3),'[1]200005224'!A:D,3,0),0)</f>
        <v>0</v>
      </c>
      <c r="S25" s="16">
        <f>IFERROR(VLOOKUP(LEFT(A25,3),'[1]200005224'!A:D,4,0),0)</f>
        <v>0</v>
      </c>
      <c r="T25" s="16">
        <v>200009387</v>
      </c>
      <c r="U25" s="16">
        <f>IFERROR(VLOOKUP(LEFT(A25,3),'[1]200009387'!A:D,3,0),0)</f>
        <v>0</v>
      </c>
      <c r="V25" s="16">
        <f>IFERROR(VLOOKUP(LEFT(A25,3),'[1]200009387'!A:D,4,0),0)</f>
        <v>0</v>
      </c>
      <c r="W25" s="16">
        <v>200000329</v>
      </c>
      <c r="X25" s="16">
        <f>IFERROR(VLOOKUP(LEFT(A25,3),'[1]200000329'!A:D,3,0),0)</f>
        <v>0</v>
      </c>
      <c r="Y25" s="16">
        <f>IFERROR(VLOOKUP(LEFT(A25,3),'[1]200000329'!A:D,4,0),0)</f>
        <v>0</v>
      </c>
      <c r="Z25" s="16">
        <v>200002569</v>
      </c>
      <c r="AA25" s="16">
        <f>IFERROR(VLOOKUP(LEFT(A25,3),'[1]200002569'!A:D,3,0),0)</f>
        <v>0</v>
      </c>
      <c r="AB25" s="16">
        <f>IFERROR(VLOOKUP(LEFT(A25,3),'[1]200002569'!A:D,4,0),0)</f>
        <v>0</v>
      </c>
      <c r="AC25" s="16">
        <v>200000321</v>
      </c>
      <c r="AD25" s="16">
        <f>IFERROR(VLOOKUP(LEFT(A25,3),'[1]200000321'!A:D,3,0),0)</f>
        <v>0</v>
      </c>
      <c r="AE25" s="16">
        <f>IFERROR(VLOOKUP(LEFT(A25,3),'[1]200000321'!A:D,4,0),0)</f>
        <v>0</v>
      </c>
      <c r="AF25" s="16">
        <v>200000521</v>
      </c>
      <c r="AG25" s="16">
        <f>IFERROR(VLOOKUP(LEFT(A25,3),'[1]200000521'!A:D,3,0),0)</f>
        <v>0</v>
      </c>
      <c r="AH25" s="16">
        <f>IFERROR(VLOOKUP(LEFT(A25,3),'[1]200000521'!A:D,4,0),0)</f>
        <v>0</v>
      </c>
      <c r="AI25" s="16">
        <v>200000739</v>
      </c>
      <c r="AJ25" s="16">
        <f>IFERROR(VLOOKUP(LEFT(A25,3),'[1]200000739'!A:D,3,0),0)</f>
        <v>0</v>
      </c>
      <c r="AK25" s="16">
        <f>IFERROR(VLOOKUP(LEFT(A25,3),'[1]200000739'!A:D,4,0),0)</f>
        <v>0</v>
      </c>
      <c r="AL25" s="16">
        <v>200000738</v>
      </c>
      <c r="AM25" s="16">
        <f>IFERROR(VLOOKUP(LEFT(A25,3),'[1]200000738'!A:D,3,0),0)</f>
        <v>0</v>
      </c>
      <c r="AN25" s="16">
        <f>IFERROR(VLOOKUP(LEFT(A25,3),'[1]200000738'!A:D,4,0),0)</f>
        <v>0</v>
      </c>
      <c r="AO25" s="16">
        <v>200000487</v>
      </c>
      <c r="AP25" s="16">
        <f>IFERROR(VLOOKUP(LEFT(A25,3),'[1]200000487'!A:D,3,0),0)</f>
        <v>0</v>
      </c>
      <c r="AQ25" s="16">
        <f>IFERROR(VLOOKUP(LEFT(A25,3),'[1]200000487'!A:D,4,0),0)</f>
        <v>0</v>
      </c>
      <c r="AR25" s="16">
        <v>200000489</v>
      </c>
      <c r="AS25" s="16">
        <f>IFERROR(VLOOKUP(LEFT(A25,3),'[1]200000489'!A:D,3,0),0)</f>
        <v>0</v>
      </c>
      <c r="AT25" s="16">
        <f>IFERROR(VLOOKUP(LEFT(A25,3),'[1]200000489'!A:D,4,0),0)</f>
        <v>0</v>
      </c>
      <c r="AU25" s="16">
        <v>200004482</v>
      </c>
      <c r="AV25" s="16">
        <f>IFERROR(VLOOKUP(LEFT(A25,3),'[1]200004482'!A:D,3,0),0)</f>
        <v>0</v>
      </c>
      <c r="AW25" s="16">
        <f>IFERROR(VLOOKUP(LEFT(A25,3),'[1]200004482'!A:D,4,0),0)</f>
        <v>0</v>
      </c>
      <c r="AX25" s="17"/>
      <c r="AY25" s="17"/>
      <c r="AZ25" s="17"/>
      <c r="BA25" s="17"/>
      <c r="BB25" s="17"/>
      <c r="BC25" s="17"/>
      <c r="BD25" s="17"/>
    </row>
    <row r="26" spans="1:56" hidden="1" x14ac:dyDescent="0.25">
      <c r="A26" s="18" t="s">
        <v>495</v>
      </c>
      <c r="B26" s="13">
        <v>200009093</v>
      </c>
      <c r="C26" s="14">
        <f>IFERROR(VLOOKUP(LEFT(A26,3),'[1]200009093'!A:D,3,0),0)</f>
        <v>0</v>
      </c>
      <c r="D26" s="15">
        <f>IFERROR(VLOOKUP(LEFT(A26,3),'[1]200009093'!A:D,4,0),0)</f>
        <v>0</v>
      </c>
      <c r="E26" s="13">
        <v>200008980</v>
      </c>
      <c r="F26" s="16">
        <f>IFERROR(VLOOKUP(LEFT(A26,3),'[1]200008980'!A:D,3,0),0)</f>
        <v>25</v>
      </c>
      <c r="G26" s="16">
        <f>IFERROR(VLOOKUP(LEFT(A26,3),'[1]200008980'!A:D,4,0),0)</f>
        <v>3.45</v>
      </c>
      <c r="H26" s="14">
        <v>200000216</v>
      </c>
      <c r="I26" s="14">
        <f>IFERROR(VLOOKUP(LEFT(A26,3),'[1]200000216'!A:D,3,0),0)</f>
        <v>0</v>
      </c>
      <c r="J26" s="15">
        <f>IFERROR(VLOOKUP(LEFT(A26,3),'[1]200000216'!A:D,4,0),0)</f>
        <v>0</v>
      </c>
      <c r="K26" s="13">
        <v>200008645</v>
      </c>
      <c r="L26" s="14">
        <f>IFERROR(VLOOKUP(LEFT(A26,3),'[1]200008645'!A:D,3,0),0)</f>
        <v>0</v>
      </c>
      <c r="M26" s="15">
        <f>IFERROR(VLOOKUP(LEFT(A26,3),'[1]200008645'!A:D,4,0),0)</f>
        <v>0</v>
      </c>
      <c r="N26" s="13">
        <v>200000149</v>
      </c>
      <c r="O26" s="16">
        <f>IFERROR(VLOOKUP(LEFT(A26,3),'[1]200000149'!A:D,3,0),0)</f>
        <v>0</v>
      </c>
      <c r="P26" s="16">
        <f>IFERROR(VLOOKUP(LEFT(A26,3),'[1]200000149'!A:D,4,0),0)</f>
        <v>0</v>
      </c>
      <c r="Q26" s="16">
        <v>200005224</v>
      </c>
      <c r="R26" s="16">
        <f>IFERROR(VLOOKUP(LEFT(A26,3),'[1]200005224'!A:D,3,0),0)</f>
        <v>0</v>
      </c>
      <c r="S26" s="16">
        <f>IFERROR(VLOOKUP(LEFT(A26,3),'[1]200005224'!A:D,4,0),0)</f>
        <v>0</v>
      </c>
      <c r="T26" s="16">
        <v>200009387</v>
      </c>
      <c r="U26" s="16">
        <f>IFERROR(VLOOKUP(LEFT(A26,3),'[1]200009387'!A:D,3,0),0)</f>
        <v>0</v>
      </c>
      <c r="V26" s="16">
        <f>IFERROR(VLOOKUP(LEFT(A26,3),'[1]200009387'!A:D,4,0),0)</f>
        <v>0</v>
      </c>
      <c r="W26" s="16">
        <v>200000329</v>
      </c>
      <c r="X26" s="16">
        <f>IFERROR(VLOOKUP(LEFT(A26,3),'[1]200000329'!A:D,3,0),0)</f>
        <v>0</v>
      </c>
      <c r="Y26" s="16">
        <f>IFERROR(VLOOKUP(LEFT(A26,3),'[1]200000329'!A:D,4,0),0)</f>
        <v>0</v>
      </c>
      <c r="Z26" s="16">
        <v>200002569</v>
      </c>
      <c r="AA26" s="16">
        <f>IFERROR(VLOOKUP(LEFT(A26,3),'[1]200002569'!A:D,3,0),0)</f>
        <v>0</v>
      </c>
      <c r="AB26" s="16">
        <f>IFERROR(VLOOKUP(LEFT(A26,3),'[1]200002569'!A:D,4,0),0)</f>
        <v>0</v>
      </c>
      <c r="AC26" s="16">
        <v>200000321</v>
      </c>
      <c r="AD26" s="16">
        <f>IFERROR(VLOOKUP(LEFT(A26,3),'[1]200000321'!A:D,3,0),0)</f>
        <v>0</v>
      </c>
      <c r="AE26" s="16">
        <f>IFERROR(VLOOKUP(LEFT(A26,3),'[1]200000321'!A:D,4,0),0)</f>
        <v>0</v>
      </c>
      <c r="AF26" s="16">
        <v>200000521</v>
      </c>
      <c r="AG26" s="16">
        <f>IFERROR(VLOOKUP(LEFT(A26,3),'[1]200000521'!A:D,3,0),0)</f>
        <v>5</v>
      </c>
      <c r="AH26" s="16">
        <f>IFERROR(VLOOKUP(LEFT(A26,3),'[1]200000521'!A:D,4,0),0)</f>
        <v>2.99</v>
      </c>
      <c r="AI26" s="16">
        <v>200000739</v>
      </c>
      <c r="AJ26" s="16">
        <f>IFERROR(VLOOKUP(LEFT(A26,3),'[1]200000739'!A:D,3,0),0)</f>
        <v>0</v>
      </c>
      <c r="AK26" s="16">
        <f>IFERROR(VLOOKUP(LEFT(A26,3),'[1]200000739'!A:D,4,0),0)</f>
        <v>0</v>
      </c>
      <c r="AL26" s="16">
        <v>200000738</v>
      </c>
      <c r="AM26" s="16">
        <f>IFERROR(VLOOKUP(LEFT(A26,3),'[1]200000738'!A:D,3,0),0)</f>
        <v>6</v>
      </c>
      <c r="AN26" s="16">
        <f>IFERROR(VLOOKUP(LEFT(A26,3),'[1]200000738'!A:D,4,0),0)</f>
        <v>9.19</v>
      </c>
      <c r="AO26" s="16">
        <v>200000487</v>
      </c>
      <c r="AP26" s="16">
        <f>IFERROR(VLOOKUP(LEFT(A26,3),'[1]200000487'!A:D,3,0),0)</f>
        <v>2</v>
      </c>
      <c r="AQ26" s="16">
        <f>IFERROR(VLOOKUP(LEFT(A26,3),'[1]200000487'!A:D,4,0),0)</f>
        <v>15.26</v>
      </c>
      <c r="AR26" s="16">
        <v>200000489</v>
      </c>
      <c r="AS26" s="16">
        <f>IFERROR(VLOOKUP(LEFT(A26,3),'[1]200000489'!A:D,3,0),0)</f>
        <v>0</v>
      </c>
      <c r="AT26" s="16">
        <f>IFERROR(VLOOKUP(LEFT(A26,3),'[1]200000489'!A:D,4,0),0)</f>
        <v>0</v>
      </c>
      <c r="AU26" s="16">
        <v>200004482</v>
      </c>
      <c r="AV26" s="16">
        <f>IFERROR(VLOOKUP(LEFT(A26,3),'[1]200004482'!A:D,3,0),0)</f>
        <v>0</v>
      </c>
      <c r="AW26" s="16">
        <f>IFERROR(VLOOKUP(LEFT(A26,3),'[1]200004482'!A:D,4,0),0)</f>
        <v>0</v>
      </c>
      <c r="AX26" s="17"/>
      <c r="AY26" s="17"/>
      <c r="AZ26" s="17"/>
      <c r="BA26" s="17"/>
      <c r="BB26" s="17"/>
      <c r="BC26" s="17"/>
      <c r="BD26" s="17"/>
    </row>
    <row r="27" spans="1:56" hidden="1" x14ac:dyDescent="0.25">
      <c r="A27" s="18" t="s">
        <v>496</v>
      </c>
      <c r="B27" s="13">
        <v>200009093</v>
      </c>
      <c r="C27" s="14">
        <f>IFERROR(VLOOKUP(LEFT(A27,3),'[1]200009093'!A:D,3,0),0)</f>
        <v>0</v>
      </c>
      <c r="D27" s="15">
        <f>IFERROR(VLOOKUP(LEFT(A27,3),'[1]200009093'!A:D,4,0),0)</f>
        <v>0</v>
      </c>
      <c r="E27" s="13">
        <v>200008980</v>
      </c>
      <c r="F27" s="16">
        <f>IFERROR(VLOOKUP(LEFT(A27,3),'[1]200008980'!A:D,3,0),0)</f>
        <v>1</v>
      </c>
      <c r="G27" s="16">
        <f>IFERROR(VLOOKUP(LEFT(A27,3),'[1]200008980'!A:D,4,0),0)</f>
        <v>3.45</v>
      </c>
      <c r="H27" s="14">
        <v>200000216</v>
      </c>
      <c r="I27" s="14">
        <f>IFERROR(VLOOKUP(LEFT(A27,3),'[1]200000216'!A:D,3,0),0)</f>
        <v>5</v>
      </c>
      <c r="J27" s="15">
        <f>IFERROR(VLOOKUP(LEFT(A27,3),'[1]200000216'!A:D,4,0),0)</f>
        <v>1.6</v>
      </c>
      <c r="K27" s="13">
        <v>200008645</v>
      </c>
      <c r="L27" s="14">
        <f>IFERROR(VLOOKUP(LEFT(A27,3),'[1]200008645'!A:D,3,0),0)</f>
        <v>0</v>
      </c>
      <c r="M27" s="15">
        <f>IFERROR(VLOOKUP(LEFT(A27,3),'[1]200008645'!A:D,4,0),0)</f>
        <v>0</v>
      </c>
      <c r="N27" s="13">
        <v>200000149</v>
      </c>
      <c r="O27" s="16">
        <f>IFERROR(VLOOKUP(LEFT(A27,3),'[1]200000149'!A:D,3,0),0)</f>
        <v>0</v>
      </c>
      <c r="P27" s="16">
        <f>IFERROR(VLOOKUP(LEFT(A27,3),'[1]200000149'!A:D,4,0),0)</f>
        <v>0</v>
      </c>
      <c r="Q27" s="16">
        <v>200005224</v>
      </c>
      <c r="R27" s="16">
        <f>IFERROR(VLOOKUP(LEFT(A27,3),'[1]200005224'!A:D,3,0),0)</f>
        <v>0</v>
      </c>
      <c r="S27" s="16">
        <f>IFERROR(VLOOKUP(LEFT(A27,3),'[1]200005224'!A:D,4,0),0)</f>
        <v>0</v>
      </c>
      <c r="T27" s="16">
        <v>200009387</v>
      </c>
      <c r="U27" s="16">
        <f>IFERROR(VLOOKUP(LEFT(A27,3),'[1]200009387'!A:D,3,0),0)</f>
        <v>0</v>
      </c>
      <c r="V27" s="16">
        <f>IFERROR(VLOOKUP(LEFT(A27,3),'[1]200009387'!A:D,4,0),0)</f>
        <v>0</v>
      </c>
      <c r="W27" s="16">
        <v>200000329</v>
      </c>
      <c r="X27" s="16">
        <f>IFERROR(VLOOKUP(LEFT(A27,3),'[1]200000329'!A:D,3,0),0)</f>
        <v>2</v>
      </c>
      <c r="Y27" s="16">
        <f>IFERROR(VLOOKUP(LEFT(A27,3),'[1]200000329'!A:D,4,0),0)</f>
        <v>3.43</v>
      </c>
      <c r="Z27" s="16">
        <v>200002569</v>
      </c>
      <c r="AA27" s="16">
        <f>IFERROR(VLOOKUP(LEFT(A27,3),'[1]200002569'!A:D,3,0),0)</f>
        <v>1</v>
      </c>
      <c r="AB27" s="16">
        <f>IFERROR(VLOOKUP(LEFT(A27,3),'[1]200002569'!A:D,4,0),0)</f>
        <v>7.92</v>
      </c>
      <c r="AC27" s="16">
        <v>200000321</v>
      </c>
      <c r="AD27" s="16">
        <f>IFERROR(VLOOKUP(LEFT(A27,3),'[1]200000321'!A:D,3,0),0)</f>
        <v>0</v>
      </c>
      <c r="AE27" s="16">
        <f>IFERROR(VLOOKUP(LEFT(A27,3),'[1]200000321'!A:D,4,0),0)</f>
        <v>0</v>
      </c>
      <c r="AF27" s="16">
        <v>200000521</v>
      </c>
      <c r="AG27" s="16">
        <f>IFERROR(VLOOKUP(LEFT(A27,3),'[1]200000521'!A:D,3,0),0)</f>
        <v>0</v>
      </c>
      <c r="AH27" s="16">
        <f>IFERROR(VLOOKUP(LEFT(A27,3),'[1]200000521'!A:D,4,0),0)</f>
        <v>0</v>
      </c>
      <c r="AI27" s="16">
        <v>200000739</v>
      </c>
      <c r="AJ27" s="16">
        <f>IFERROR(VLOOKUP(LEFT(A27,3),'[1]200000739'!A:D,3,0),0)</f>
        <v>0</v>
      </c>
      <c r="AK27" s="16">
        <f>IFERROR(VLOOKUP(LEFT(A27,3),'[1]200000739'!A:D,4,0),0)</f>
        <v>0</v>
      </c>
      <c r="AL27" s="16">
        <v>200000738</v>
      </c>
      <c r="AM27" s="16">
        <f>IFERROR(VLOOKUP(LEFT(A27,3),'[1]200000738'!A:D,3,0),0)</f>
        <v>0</v>
      </c>
      <c r="AN27" s="16">
        <f>IFERROR(VLOOKUP(LEFT(A27,3),'[1]200000738'!A:D,4,0),0)</f>
        <v>0</v>
      </c>
      <c r="AO27" s="16">
        <v>200000487</v>
      </c>
      <c r="AP27" s="16">
        <f>IFERROR(VLOOKUP(LEFT(A27,3),'[1]200000487'!A:D,3,0),0)</f>
        <v>1</v>
      </c>
      <c r="AQ27" s="16">
        <f>IFERROR(VLOOKUP(LEFT(A27,3),'[1]200000487'!A:D,4,0),0)</f>
        <v>15.26</v>
      </c>
      <c r="AR27" s="16">
        <v>200000489</v>
      </c>
      <c r="AS27" s="16">
        <f>IFERROR(VLOOKUP(LEFT(A27,3),'[1]200000489'!A:D,3,0),0)</f>
        <v>0</v>
      </c>
      <c r="AT27" s="16">
        <f>IFERROR(VLOOKUP(LEFT(A27,3),'[1]200000489'!A:D,4,0),0)</f>
        <v>0</v>
      </c>
      <c r="AU27" s="16">
        <v>200004482</v>
      </c>
      <c r="AV27" s="16">
        <f>IFERROR(VLOOKUP(LEFT(A27,3),'[1]200004482'!A:D,3,0),0)</f>
        <v>1</v>
      </c>
      <c r="AW27" s="16">
        <f>IFERROR(VLOOKUP(LEFT(A27,3),'[1]200004482'!A:D,4,0),0)</f>
        <v>5.69</v>
      </c>
      <c r="AX27" s="17"/>
      <c r="AY27" s="17"/>
      <c r="AZ27" s="17"/>
      <c r="BA27" s="17"/>
      <c r="BB27" s="17"/>
      <c r="BC27" s="17"/>
      <c r="BD27" s="17"/>
    </row>
    <row r="28" spans="1:56" hidden="1" x14ac:dyDescent="0.25">
      <c r="A28" s="18" t="s">
        <v>497</v>
      </c>
      <c r="B28" s="13">
        <v>200009093</v>
      </c>
      <c r="C28" s="14">
        <f>IFERROR(VLOOKUP(LEFT(A28,3),'[1]200009093'!A:D,3,0),0)</f>
        <v>3</v>
      </c>
      <c r="D28" s="15">
        <f>IFERROR(VLOOKUP(LEFT(A28,3),'[1]200009093'!A:D,4,0),0)</f>
        <v>5.59</v>
      </c>
      <c r="E28" s="13">
        <v>200008980</v>
      </c>
      <c r="F28" s="16">
        <f>IFERROR(VLOOKUP(LEFT(A28,3),'[1]200008980'!A:D,3,0),0)</f>
        <v>7</v>
      </c>
      <c r="G28" s="16">
        <f>IFERROR(VLOOKUP(LEFT(A28,3),'[1]200008980'!A:D,4,0),0)</f>
        <v>3.45</v>
      </c>
      <c r="H28" s="14">
        <v>200000216</v>
      </c>
      <c r="I28" s="14">
        <f>IFERROR(VLOOKUP(LEFT(A28,3),'[1]200000216'!A:D,3,0),0)</f>
        <v>9</v>
      </c>
      <c r="J28" s="15">
        <f>IFERROR(VLOOKUP(LEFT(A28,3),'[1]200000216'!A:D,4,0),0)</f>
        <v>1.6</v>
      </c>
      <c r="K28" s="13">
        <v>200008645</v>
      </c>
      <c r="L28" s="14">
        <f>IFERROR(VLOOKUP(LEFT(A28,3),'[1]200008645'!A:D,3,0),0)</f>
        <v>7</v>
      </c>
      <c r="M28" s="15">
        <f>IFERROR(VLOOKUP(LEFT(A28,3),'[1]200008645'!A:D,4,0),0)</f>
        <v>15.7</v>
      </c>
      <c r="N28" s="13">
        <v>200000149</v>
      </c>
      <c r="O28" s="16">
        <f>IFERROR(VLOOKUP(LEFT(A28,3),'[1]200000149'!A:D,3,0),0)</f>
        <v>5</v>
      </c>
      <c r="P28" s="16">
        <f>IFERROR(VLOOKUP(LEFT(A28,3),'[1]200000149'!A:D,4,0),0)</f>
        <v>0.68</v>
      </c>
      <c r="Q28" s="16">
        <v>200005224</v>
      </c>
      <c r="R28" s="16">
        <f>IFERROR(VLOOKUP(LEFT(A28,3),'[1]200005224'!A:D,3,0),0)</f>
        <v>0</v>
      </c>
      <c r="S28" s="16">
        <f>IFERROR(VLOOKUP(LEFT(A28,3),'[1]200005224'!A:D,4,0),0)</f>
        <v>0</v>
      </c>
      <c r="T28" s="16">
        <v>200009387</v>
      </c>
      <c r="U28" s="16">
        <f>IFERROR(VLOOKUP(LEFT(A28,3),'[1]200009387'!A:D,3,0),0)</f>
        <v>2</v>
      </c>
      <c r="V28" s="16">
        <f>IFERROR(VLOOKUP(LEFT(A28,3),'[1]200009387'!A:D,4,0),0)</f>
        <v>8.2100000000000009</v>
      </c>
      <c r="W28" s="16">
        <v>200000329</v>
      </c>
      <c r="X28" s="16">
        <f>IFERROR(VLOOKUP(LEFT(A28,3),'[1]200000329'!A:D,3,0),0)</f>
        <v>8</v>
      </c>
      <c r="Y28" s="16">
        <f>IFERROR(VLOOKUP(LEFT(A28,3),'[1]200000329'!A:D,4,0),0)</f>
        <v>3.43</v>
      </c>
      <c r="Z28" s="16">
        <v>200002569</v>
      </c>
      <c r="AA28" s="16">
        <f>IFERROR(VLOOKUP(LEFT(A28,3),'[1]200002569'!A:D,3,0),0)</f>
        <v>6</v>
      </c>
      <c r="AB28" s="16">
        <f>IFERROR(VLOOKUP(LEFT(A28,3),'[1]200002569'!A:D,4,0),0)</f>
        <v>7.92</v>
      </c>
      <c r="AC28" s="16">
        <v>200000321</v>
      </c>
      <c r="AD28" s="16">
        <f>IFERROR(VLOOKUP(LEFT(A28,3),'[1]200000321'!A:D,3,0),0)</f>
        <v>1</v>
      </c>
      <c r="AE28" s="16">
        <f>IFERROR(VLOOKUP(LEFT(A28,3),'[1]200000321'!A:D,4,0),0)</f>
        <v>12.95</v>
      </c>
      <c r="AF28" s="16">
        <v>200000521</v>
      </c>
      <c r="AG28" s="16">
        <f>IFERROR(VLOOKUP(LEFT(A28,3),'[1]200000521'!A:D,3,0),0)</f>
        <v>9</v>
      </c>
      <c r="AH28" s="16">
        <f>IFERROR(VLOOKUP(LEFT(A28,3),'[1]200000521'!A:D,4,0),0)</f>
        <v>2.99</v>
      </c>
      <c r="AI28" s="16">
        <v>200000739</v>
      </c>
      <c r="AJ28" s="16">
        <f>IFERROR(VLOOKUP(LEFT(A28,3),'[1]200000739'!A:D,3,0),0)</f>
        <v>0</v>
      </c>
      <c r="AK28" s="16">
        <f>IFERROR(VLOOKUP(LEFT(A28,3),'[1]200000739'!A:D,4,0),0)</f>
        <v>0</v>
      </c>
      <c r="AL28" s="16">
        <v>200000738</v>
      </c>
      <c r="AM28" s="16">
        <f>IFERROR(VLOOKUP(LEFT(A28,3),'[1]200000738'!A:D,3,0),0)</f>
        <v>2</v>
      </c>
      <c r="AN28" s="16">
        <f>IFERROR(VLOOKUP(LEFT(A28,3),'[1]200000738'!A:D,4,0),0)</f>
        <v>9.19</v>
      </c>
      <c r="AO28" s="16">
        <v>200000487</v>
      </c>
      <c r="AP28" s="16">
        <f>IFERROR(VLOOKUP(LEFT(A28,3),'[1]200000487'!A:D,3,0),0)</f>
        <v>2</v>
      </c>
      <c r="AQ28" s="16">
        <f>IFERROR(VLOOKUP(LEFT(A28,3),'[1]200000487'!A:D,4,0),0)</f>
        <v>15.26</v>
      </c>
      <c r="AR28" s="16">
        <v>200000489</v>
      </c>
      <c r="AS28" s="16">
        <f>IFERROR(VLOOKUP(LEFT(A28,3),'[1]200000489'!A:D,3,0),0)</f>
        <v>0</v>
      </c>
      <c r="AT28" s="16">
        <f>IFERROR(VLOOKUP(LEFT(A28,3),'[1]200000489'!A:D,4,0),0)</f>
        <v>0</v>
      </c>
      <c r="AU28" s="16">
        <v>200004482</v>
      </c>
      <c r="AV28" s="16">
        <f>IFERROR(VLOOKUP(LEFT(A28,3),'[1]200004482'!A:D,3,0),0)</f>
        <v>2</v>
      </c>
      <c r="AW28" s="16">
        <f>IFERROR(VLOOKUP(LEFT(A28,3),'[1]200004482'!A:D,4,0),0)</f>
        <v>5.69</v>
      </c>
      <c r="AX28" s="17"/>
      <c r="AY28" s="17"/>
      <c r="AZ28" s="17"/>
      <c r="BA28" s="17"/>
      <c r="BB28" s="17"/>
      <c r="BC28" s="17"/>
      <c r="BD28" s="17"/>
    </row>
    <row r="29" spans="1:56" hidden="1" x14ac:dyDescent="0.25">
      <c r="A29" s="18" t="s">
        <v>498</v>
      </c>
      <c r="B29" s="13">
        <v>200009093</v>
      </c>
      <c r="C29" s="14">
        <f>IFERROR(VLOOKUP(LEFT(A29,3),'[1]200009093'!A:D,3,0),0)</f>
        <v>0</v>
      </c>
      <c r="D29" s="15">
        <f>IFERROR(VLOOKUP(LEFT(A29,3),'[1]200009093'!A:D,4,0),0)</f>
        <v>0</v>
      </c>
      <c r="E29" s="13">
        <v>200008980</v>
      </c>
      <c r="F29" s="16">
        <f>IFERROR(VLOOKUP(LEFT(A29,3),'[1]200008980'!A:D,3,0),0)</f>
        <v>35</v>
      </c>
      <c r="G29" s="16">
        <f>IFERROR(VLOOKUP(LEFT(A29,3),'[1]200008980'!A:D,4,0),0)</f>
        <v>3.45</v>
      </c>
      <c r="H29" s="14">
        <v>200000216</v>
      </c>
      <c r="I29" s="14">
        <f>IFERROR(VLOOKUP(LEFT(A29,3),'[1]200000216'!A:D,3,0),0)</f>
        <v>40</v>
      </c>
      <c r="J29" s="15">
        <f>IFERROR(VLOOKUP(LEFT(A29,3),'[1]200000216'!A:D,4,0),0)</f>
        <v>1.6</v>
      </c>
      <c r="K29" s="13">
        <v>200008645</v>
      </c>
      <c r="L29" s="14">
        <f>IFERROR(VLOOKUP(LEFT(A29,3),'[1]200008645'!A:D,3,0),0)</f>
        <v>5</v>
      </c>
      <c r="M29" s="15">
        <f>IFERROR(VLOOKUP(LEFT(A29,3),'[1]200008645'!A:D,4,0),0)</f>
        <v>15.7</v>
      </c>
      <c r="N29" s="13">
        <v>200000149</v>
      </c>
      <c r="O29" s="16">
        <f>IFERROR(VLOOKUP(LEFT(A29,3),'[1]200000149'!A:D,3,0),0)</f>
        <v>27</v>
      </c>
      <c r="P29" s="16">
        <f>IFERROR(VLOOKUP(LEFT(A29,3),'[1]200000149'!A:D,4,0),0)</f>
        <v>0.68</v>
      </c>
      <c r="Q29" s="16">
        <v>200005224</v>
      </c>
      <c r="R29" s="16">
        <f>IFERROR(VLOOKUP(LEFT(A29,3),'[1]200005224'!A:D,3,0),0)</f>
        <v>3</v>
      </c>
      <c r="S29" s="16">
        <f>IFERROR(VLOOKUP(LEFT(A29,3),'[1]200005224'!A:D,4,0),0)</f>
        <v>5.19</v>
      </c>
      <c r="T29" s="16">
        <v>200009387</v>
      </c>
      <c r="U29" s="16">
        <f>IFERROR(VLOOKUP(LEFT(A29,3),'[1]200009387'!A:D,3,0),0)</f>
        <v>0</v>
      </c>
      <c r="V29" s="16">
        <f>IFERROR(VLOOKUP(LEFT(A29,3),'[1]200009387'!A:D,4,0),0)</f>
        <v>0</v>
      </c>
      <c r="W29" s="16">
        <v>200000329</v>
      </c>
      <c r="X29" s="16">
        <f>IFERROR(VLOOKUP(LEFT(A29,3),'[1]200000329'!A:D,3,0),0)</f>
        <v>20</v>
      </c>
      <c r="Y29" s="16">
        <f>IFERROR(VLOOKUP(LEFT(A29,3),'[1]200000329'!A:D,4,0),0)</f>
        <v>3.43</v>
      </c>
      <c r="Z29" s="16">
        <v>200002569</v>
      </c>
      <c r="AA29" s="16">
        <f>IFERROR(VLOOKUP(LEFT(A29,3),'[1]200002569'!A:D,3,0),0)</f>
        <v>5</v>
      </c>
      <c r="AB29" s="16">
        <f>IFERROR(VLOOKUP(LEFT(A29,3),'[1]200002569'!A:D,4,0),0)</f>
        <v>7.92</v>
      </c>
      <c r="AC29" s="16">
        <v>200000321</v>
      </c>
      <c r="AD29" s="16">
        <f>IFERROR(VLOOKUP(LEFT(A29,3),'[1]200000321'!A:D,3,0),0)</f>
        <v>9</v>
      </c>
      <c r="AE29" s="16">
        <f>IFERROR(VLOOKUP(LEFT(A29,3),'[1]200000321'!A:D,4,0),0)</f>
        <v>12.95</v>
      </c>
      <c r="AF29" s="16">
        <v>200000521</v>
      </c>
      <c r="AG29" s="16">
        <f>IFERROR(VLOOKUP(LEFT(A29,3),'[1]200000521'!A:D,3,0),0)</f>
        <v>20</v>
      </c>
      <c r="AH29" s="16">
        <f>IFERROR(VLOOKUP(LEFT(A29,3),'[1]200000521'!A:D,4,0),0)</f>
        <v>2.99</v>
      </c>
      <c r="AI29" s="16">
        <v>200000739</v>
      </c>
      <c r="AJ29" s="16">
        <f>IFERROR(VLOOKUP(LEFT(A29,3),'[1]200000739'!A:D,3,0),0)</f>
        <v>0</v>
      </c>
      <c r="AK29" s="16">
        <f>IFERROR(VLOOKUP(LEFT(A29,3),'[1]200000739'!A:D,4,0),0)</f>
        <v>0</v>
      </c>
      <c r="AL29" s="16">
        <v>200000738</v>
      </c>
      <c r="AM29" s="16">
        <f>IFERROR(VLOOKUP(LEFT(A29,3),'[1]200000738'!A:D,3,0),0)</f>
        <v>0</v>
      </c>
      <c r="AN29" s="16">
        <f>IFERROR(VLOOKUP(LEFT(A29,3),'[1]200000738'!A:D,4,0),0)</f>
        <v>0</v>
      </c>
      <c r="AO29" s="16">
        <v>200000487</v>
      </c>
      <c r="AP29" s="16">
        <f>IFERROR(VLOOKUP(LEFT(A29,3),'[1]200000487'!A:D,3,0),0)</f>
        <v>0</v>
      </c>
      <c r="AQ29" s="16">
        <f>IFERROR(VLOOKUP(LEFT(A29,3),'[1]200000487'!A:D,4,0),0)</f>
        <v>0</v>
      </c>
      <c r="AR29" s="16">
        <v>200000489</v>
      </c>
      <c r="AS29" s="16">
        <f>IFERROR(VLOOKUP(LEFT(A29,3),'[1]200000489'!A:D,3,0),0)</f>
        <v>0</v>
      </c>
      <c r="AT29" s="16">
        <f>IFERROR(VLOOKUP(LEFT(A29,3),'[1]200000489'!A:D,4,0),0)</f>
        <v>0</v>
      </c>
      <c r="AU29" s="16">
        <v>200004482</v>
      </c>
      <c r="AV29" s="16">
        <f>IFERROR(VLOOKUP(LEFT(A29,3),'[1]200004482'!A:D,3,0),0)</f>
        <v>0</v>
      </c>
      <c r="AW29" s="16">
        <f>IFERROR(VLOOKUP(LEFT(A29,3),'[1]200004482'!A:D,4,0),0)</f>
        <v>0</v>
      </c>
      <c r="AX29" s="17"/>
      <c r="AY29" s="17"/>
      <c r="AZ29" s="17"/>
      <c r="BA29" s="17"/>
      <c r="BB29" s="17"/>
      <c r="BC29" s="17"/>
      <c r="BD29" s="17"/>
    </row>
    <row r="30" spans="1:56" hidden="1" x14ac:dyDescent="0.25">
      <c r="A30" s="18" t="s">
        <v>499</v>
      </c>
      <c r="B30" s="13">
        <v>200009093</v>
      </c>
      <c r="C30" s="14">
        <f>IFERROR(VLOOKUP(LEFT(A30,3),'[1]200009093'!A:D,3,0),0)</f>
        <v>0</v>
      </c>
      <c r="D30" s="15">
        <f>IFERROR(VLOOKUP(LEFT(A30,3),'[1]200009093'!A:D,4,0),0)</f>
        <v>0</v>
      </c>
      <c r="E30" s="13">
        <v>200008980</v>
      </c>
      <c r="F30" s="16">
        <f>IFERROR(VLOOKUP(LEFT(A30,3),'[1]200008980'!A:D,3,0),0)</f>
        <v>0</v>
      </c>
      <c r="G30" s="16">
        <f>IFERROR(VLOOKUP(LEFT(A30,3),'[1]200008980'!A:D,4,0),0)</f>
        <v>0</v>
      </c>
      <c r="H30" s="14">
        <v>200000216</v>
      </c>
      <c r="I30" s="14">
        <f>IFERROR(VLOOKUP(LEFT(A30,3),'[1]200000216'!A:D,3,0),0)</f>
        <v>0</v>
      </c>
      <c r="J30" s="15">
        <f>IFERROR(VLOOKUP(LEFT(A30,3),'[1]200000216'!A:D,4,0),0)</f>
        <v>0</v>
      </c>
      <c r="K30" s="13">
        <v>200008645</v>
      </c>
      <c r="L30" s="14">
        <f>IFERROR(VLOOKUP(LEFT(A30,3),'[1]200008645'!A:D,3,0),0)</f>
        <v>0</v>
      </c>
      <c r="M30" s="15">
        <f>IFERROR(VLOOKUP(LEFT(A30,3),'[1]200008645'!A:D,4,0),0)</f>
        <v>0</v>
      </c>
      <c r="N30" s="13">
        <v>200000149</v>
      </c>
      <c r="O30" s="16">
        <f>IFERROR(VLOOKUP(LEFT(A30,3),'[1]200000149'!A:D,3,0),0)</f>
        <v>0</v>
      </c>
      <c r="P30" s="16">
        <f>IFERROR(VLOOKUP(LEFT(A30,3),'[1]200000149'!A:D,4,0),0)</f>
        <v>0</v>
      </c>
      <c r="Q30" s="16">
        <v>200005224</v>
      </c>
      <c r="R30" s="16">
        <f>IFERROR(VLOOKUP(LEFT(A30,3),'[1]200005224'!A:D,3,0),0)</f>
        <v>0</v>
      </c>
      <c r="S30" s="16">
        <f>IFERROR(VLOOKUP(LEFT(A30,3),'[1]200005224'!A:D,4,0),0)</f>
        <v>0</v>
      </c>
      <c r="T30" s="16">
        <v>200009387</v>
      </c>
      <c r="U30" s="16">
        <f>IFERROR(VLOOKUP(LEFT(A30,3),'[1]200009387'!A:D,3,0),0)</f>
        <v>0</v>
      </c>
      <c r="V30" s="16">
        <f>IFERROR(VLOOKUP(LEFT(A30,3),'[1]200009387'!A:D,4,0),0)</f>
        <v>0</v>
      </c>
      <c r="W30" s="16">
        <v>200000329</v>
      </c>
      <c r="X30" s="16">
        <f>IFERROR(VLOOKUP(LEFT(A30,3),'[1]200000329'!A:D,3,0),0)</f>
        <v>0</v>
      </c>
      <c r="Y30" s="16">
        <f>IFERROR(VLOOKUP(LEFT(A30,3),'[1]200000329'!A:D,4,0),0)</f>
        <v>0</v>
      </c>
      <c r="Z30" s="16">
        <v>200002569</v>
      </c>
      <c r="AA30" s="16">
        <f>IFERROR(VLOOKUP(LEFT(A30,3),'[1]200002569'!A:D,3,0),0)</f>
        <v>0</v>
      </c>
      <c r="AB30" s="16">
        <f>IFERROR(VLOOKUP(LEFT(A30,3),'[1]200002569'!A:D,4,0),0)</f>
        <v>0</v>
      </c>
      <c r="AC30" s="16">
        <v>200000321</v>
      </c>
      <c r="AD30" s="16">
        <f>IFERROR(VLOOKUP(LEFT(A30,3),'[1]200000321'!A:D,3,0),0)</f>
        <v>0</v>
      </c>
      <c r="AE30" s="16">
        <f>IFERROR(VLOOKUP(LEFT(A30,3),'[1]200000321'!A:D,4,0),0)</f>
        <v>0</v>
      </c>
      <c r="AF30" s="16">
        <v>200000521</v>
      </c>
      <c r="AG30" s="16">
        <f>IFERROR(VLOOKUP(LEFT(A30,3),'[1]200000521'!A:D,3,0),0)</f>
        <v>0</v>
      </c>
      <c r="AH30" s="16">
        <f>IFERROR(VLOOKUP(LEFT(A30,3),'[1]200000521'!A:D,4,0),0)</f>
        <v>0</v>
      </c>
      <c r="AI30" s="16">
        <v>200000739</v>
      </c>
      <c r="AJ30" s="16">
        <f>IFERROR(VLOOKUP(LEFT(A30,3),'[1]200000739'!A:D,3,0),0)</f>
        <v>0</v>
      </c>
      <c r="AK30" s="16">
        <f>IFERROR(VLOOKUP(LEFT(A30,3),'[1]200000739'!A:D,4,0),0)</f>
        <v>0</v>
      </c>
      <c r="AL30" s="16">
        <v>200000738</v>
      </c>
      <c r="AM30" s="16">
        <f>IFERROR(VLOOKUP(LEFT(A30,3),'[1]200000738'!A:D,3,0),0)</f>
        <v>0</v>
      </c>
      <c r="AN30" s="16">
        <f>IFERROR(VLOOKUP(LEFT(A30,3),'[1]200000738'!A:D,4,0),0)</f>
        <v>0</v>
      </c>
      <c r="AO30" s="16">
        <v>200000487</v>
      </c>
      <c r="AP30" s="16">
        <f>IFERROR(VLOOKUP(LEFT(A30,3),'[1]200000487'!A:D,3,0),0)</f>
        <v>0</v>
      </c>
      <c r="AQ30" s="16">
        <f>IFERROR(VLOOKUP(LEFT(A30,3),'[1]200000487'!A:D,4,0),0)</f>
        <v>0</v>
      </c>
      <c r="AR30" s="16">
        <v>200000489</v>
      </c>
      <c r="AS30" s="16">
        <f>IFERROR(VLOOKUP(LEFT(A30,3),'[1]200000489'!A:D,3,0),0)</f>
        <v>0</v>
      </c>
      <c r="AT30" s="16">
        <f>IFERROR(VLOOKUP(LEFT(A30,3),'[1]200000489'!A:D,4,0),0)</f>
        <v>0</v>
      </c>
      <c r="AU30" s="16">
        <v>200004482</v>
      </c>
      <c r="AV30" s="16">
        <f>IFERROR(VLOOKUP(LEFT(A30,3),'[1]200004482'!A:D,3,0),0)</f>
        <v>0</v>
      </c>
      <c r="AW30" s="16">
        <f>IFERROR(VLOOKUP(LEFT(A30,3),'[1]200004482'!A:D,4,0),0)</f>
        <v>0</v>
      </c>
      <c r="AX30" s="17"/>
      <c r="AY30" s="17"/>
      <c r="AZ30" s="17"/>
      <c r="BA30" s="17"/>
      <c r="BB30" s="17"/>
      <c r="BC30" s="17"/>
      <c r="BD30" s="17"/>
    </row>
    <row r="31" spans="1:56" hidden="1" x14ac:dyDescent="0.25">
      <c r="A31" s="18" t="s">
        <v>500</v>
      </c>
      <c r="B31" s="13">
        <v>200009093</v>
      </c>
      <c r="C31" s="14">
        <f>IFERROR(VLOOKUP(LEFT(A31,3),'[1]200009093'!A:D,3,0),0)</f>
        <v>0</v>
      </c>
      <c r="D31" s="15">
        <f>IFERROR(VLOOKUP(LEFT(A31,3),'[1]200009093'!A:D,4,0),0)</f>
        <v>0</v>
      </c>
      <c r="E31" s="13">
        <v>200008980</v>
      </c>
      <c r="F31" s="16">
        <f>IFERROR(VLOOKUP(LEFT(A31,3),'[1]200008980'!A:D,3,0),0)</f>
        <v>0</v>
      </c>
      <c r="G31" s="16">
        <f>IFERROR(VLOOKUP(LEFT(A31,3),'[1]200008980'!A:D,4,0),0)</f>
        <v>0</v>
      </c>
      <c r="H31" s="14">
        <v>200000216</v>
      </c>
      <c r="I31" s="14">
        <f>IFERROR(VLOOKUP(LEFT(A31,3),'[1]200000216'!A:D,3,0),0)</f>
        <v>0</v>
      </c>
      <c r="J31" s="15">
        <f>IFERROR(VLOOKUP(LEFT(A31,3),'[1]200000216'!A:D,4,0),0)</f>
        <v>0</v>
      </c>
      <c r="K31" s="13">
        <v>200008645</v>
      </c>
      <c r="L31" s="14">
        <f>IFERROR(VLOOKUP(LEFT(A31,3),'[1]200008645'!A:D,3,0),0)</f>
        <v>0</v>
      </c>
      <c r="M31" s="15">
        <f>IFERROR(VLOOKUP(LEFT(A31,3),'[1]200008645'!A:D,4,0),0)</f>
        <v>0</v>
      </c>
      <c r="N31" s="13">
        <v>200000149</v>
      </c>
      <c r="O31" s="16">
        <f>IFERROR(VLOOKUP(LEFT(A31,3),'[1]200000149'!A:D,3,0),0)</f>
        <v>0</v>
      </c>
      <c r="P31" s="16">
        <f>IFERROR(VLOOKUP(LEFT(A31,3),'[1]200000149'!A:D,4,0),0)</f>
        <v>0</v>
      </c>
      <c r="Q31" s="16">
        <v>200005224</v>
      </c>
      <c r="R31" s="16">
        <f>IFERROR(VLOOKUP(LEFT(A31,3),'[1]200005224'!A:D,3,0),0)</f>
        <v>0</v>
      </c>
      <c r="S31" s="16">
        <f>IFERROR(VLOOKUP(LEFT(A31,3),'[1]200005224'!A:D,4,0),0)</f>
        <v>0</v>
      </c>
      <c r="T31" s="16">
        <v>200009387</v>
      </c>
      <c r="U31" s="16">
        <f>IFERROR(VLOOKUP(LEFT(A31,3),'[1]200009387'!A:D,3,0),0)</f>
        <v>0</v>
      </c>
      <c r="V31" s="16">
        <f>IFERROR(VLOOKUP(LEFT(A31,3),'[1]200009387'!A:D,4,0),0)</f>
        <v>0</v>
      </c>
      <c r="W31" s="16">
        <v>200000329</v>
      </c>
      <c r="X31" s="16">
        <f>IFERROR(VLOOKUP(LEFT(A31,3),'[1]200000329'!A:D,3,0),0)</f>
        <v>0</v>
      </c>
      <c r="Y31" s="16">
        <f>IFERROR(VLOOKUP(LEFT(A31,3),'[1]200000329'!A:D,4,0),0)</f>
        <v>0</v>
      </c>
      <c r="Z31" s="16">
        <v>200002569</v>
      </c>
      <c r="AA31" s="16">
        <f>IFERROR(VLOOKUP(LEFT(A31,3),'[1]200002569'!A:D,3,0),0)</f>
        <v>0</v>
      </c>
      <c r="AB31" s="16">
        <f>IFERROR(VLOOKUP(LEFT(A31,3),'[1]200002569'!A:D,4,0),0)</f>
        <v>0</v>
      </c>
      <c r="AC31" s="16">
        <v>200000321</v>
      </c>
      <c r="AD31" s="16">
        <f>IFERROR(VLOOKUP(LEFT(A31,3),'[1]200000321'!A:D,3,0),0)</f>
        <v>0</v>
      </c>
      <c r="AE31" s="16">
        <f>IFERROR(VLOOKUP(LEFT(A31,3),'[1]200000321'!A:D,4,0),0)</f>
        <v>0</v>
      </c>
      <c r="AF31" s="16">
        <v>200000521</v>
      </c>
      <c r="AG31" s="16">
        <f>IFERROR(VLOOKUP(LEFT(A31,3),'[1]200000521'!A:D,3,0),0)</f>
        <v>0</v>
      </c>
      <c r="AH31" s="16">
        <f>IFERROR(VLOOKUP(LEFT(A31,3),'[1]200000521'!A:D,4,0),0)</f>
        <v>0</v>
      </c>
      <c r="AI31" s="16">
        <v>200000739</v>
      </c>
      <c r="AJ31" s="16">
        <f>IFERROR(VLOOKUP(LEFT(A31,3),'[1]200000739'!A:D,3,0),0)</f>
        <v>0</v>
      </c>
      <c r="AK31" s="16">
        <f>IFERROR(VLOOKUP(LEFT(A31,3),'[1]200000739'!A:D,4,0),0)</f>
        <v>0</v>
      </c>
      <c r="AL31" s="16">
        <v>200000738</v>
      </c>
      <c r="AM31" s="16">
        <f>IFERROR(VLOOKUP(LEFT(A31,3),'[1]200000738'!A:D,3,0),0)</f>
        <v>0</v>
      </c>
      <c r="AN31" s="16">
        <f>IFERROR(VLOOKUP(LEFT(A31,3),'[1]200000738'!A:D,4,0),0)</f>
        <v>0</v>
      </c>
      <c r="AO31" s="16">
        <v>200000487</v>
      </c>
      <c r="AP31" s="16">
        <f>IFERROR(VLOOKUP(LEFT(A31,3),'[1]200000487'!A:D,3,0),0)</f>
        <v>0</v>
      </c>
      <c r="AQ31" s="16">
        <f>IFERROR(VLOOKUP(LEFT(A31,3),'[1]200000487'!A:D,4,0),0)</f>
        <v>0</v>
      </c>
      <c r="AR31" s="16">
        <v>200000489</v>
      </c>
      <c r="AS31" s="16">
        <f>IFERROR(VLOOKUP(LEFT(A31,3),'[1]200000489'!A:D,3,0),0)</f>
        <v>0</v>
      </c>
      <c r="AT31" s="16">
        <f>IFERROR(VLOOKUP(LEFT(A31,3),'[1]200000489'!A:D,4,0),0)</f>
        <v>0</v>
      </c>
      <c r="AU31" s="16">
        <v>200004482</v>
      </c>
      <c r="AV31" s="16">
        <f>IFERROR(VLOOKUP(LEFT(A31,3),'[1]200004482'!A:D,3,0),0)</f>
        <v>0</v>
      </c>
      <c r="AW31" s="16">
        <f>IFERROR(VLOOKUP(LEFT(A31,3),'[1]200004482'!A:D,4,0),0)</f>
        <v>0</v>
      </c>
      <c r="AX31" s="17"/>
      <c r="AY31" s="17"/>
      <c r="AZ31" s="17"/>
      <c r="BA31" s="17"/>
      <c r="BB31" s="17"/>
      <c r="BC31" s="17"/>
      <c r="BD31" s="17"/>
    </row>
    <row r="32" spans="1:56" hidden="1" x14ac:dyDescent="0.25">
      <c r="A32" s="18" t="s">
        <v>501</v>
      </c>
      <c r="B32" s="13">
        <v>200009093</v>
      </c>
      <c r="C32" s="14">
        <f>IFERROR(VLOOKUP(LEFT(A32,3),'[1]200009093'!A:D,3,0),0)</f>
        <v>0</v>
      </c>
      <c r="D32" s="15">
        <f>IFERROR(VLOOKUP(LEFT(A32,3),'[1]200009093'!A:D,4,0),0)</f>
        <v>0</v>
      </c>
      <c r="E32" s="13">
        <v>200008980</v>
      </c>
      <c r="F32" s="16">
        <f>IFERROR(VLOOKUP(LEFT(A32,3),'[1]200008980'!A:D,3,0),0)</f>
        <v>0</v>
      </c>
      <c r="G32" s="16">
        <f>IFERROR(VLOOKUP(LEFT(A32,3),'[1]200008980'!A:D,4,0),0)</f>
        <v>0</v>
      </c>
      <c r="H32" s="14">
        <v>200000216</v>
      </c>
      <c r="I32" s="14">
        <f>IFERROR(VLOOKUP(LEFT(A32,3),'[1]200000216'!A:D,3,0),0)</f>
        <v>0</v>
      </c>
      <c r="J32" s="15">
        <f>IFERROR(VLOOKUP(LEFT(A32,3),'[1]200000216'!A:D,4,0),0)</f>
        <v>0</v>
      </c>
      <c r="K32" s="13">
        <v>200008645</v>
      </c>
      <c r="L32" s="14">
        <f>IFERROR(VLOOKUP(LEFT(A32,3),'[1]200008645'!A:D,3,0),0)</f>
        <v>0</v>
      </c>
      <c r="M32" s="15">
        <f>IFERROR(VLOOKUP(LEFT(A32,3),'[1]200008645'!A:D,4,0),0)</f>
        <v>0</v>
      </c>
      <c r="N32" s="13">
        <v>200000149</v>
      </c>
      <c r="O32" s="16">
        <f>IFERROR(VLOOKUP(LEFT(A32,3),'[1]200000149'!A:D,3,0),0)</f>
        <v>0</v>
      </c>
      <c r="P32" s="16">
        <f>IFERROR(VLOOKUP(LEFT(A32,3),'[1]200000149'!A:D,4,0),0)</f>
        <v>0</v>
      </c>
      <c r="Q32" s="16">
        <v>200005224</v>
      </c>
      <c r="R32" s="16">
        <f>IFERROR(VLOOKUP(LEFT(A32,3),'[1]200005224'!A:D,3,0),0)</f>
        <v>0</v>
      </c>
      <c r="S32" s="16">
        <f>IFERROR(VLOOKUP(LEFT(A32,3),'[1]200005224'!A:D,4,0),0)</f>
        <v>0</v>
      </c>
      <c r="T32" s="16">
        <v>200009387</v>
      </c>
      <c r="U32" s="16">
        <f>IFERROR(VLOOKUP(LEFT(A32,3),'[1]200009387'!A:D,3,0),0)</f>
        <v>0</v>
      </c>
      <c r="V32" s="16">
        <f>IFERROR(VLOOKUP(LEFT(A32,3),'[1]200009387'!A:D,4,0),0)</f>
        <v>0</v>
      </c>
      <c r="W32" s="16">
        <v>200000329</v>
      </c>
      <c r="X32" s="16">
        <f>IFERROR(VLOOKUP(LEFT(A32,3),'[1]200000329'!A:D,3,0),0)</f>
        <v>0</v>
      </c>
      <c r="Y32" s="16">
        <f>IFERROR(VLOOKUP(LEFT(A32,3),'[1]200000329'!A:D,4,0),0)</f>
        <v>0</v>
      </c>
      <c r="Z32" s="16">
        <v>200002569</v>
      </c>
      <c r="AA32" s="16">
        <f>IFERROR(VLOOKUP(LEFT(A32,3),'[1]200002569'!A:D,3,0),0)</f>
        <v>0</v>
      </c>
      <c r="AB32" s="16">
        <f>IFERROR(VLOOKUP(LEFT(A32,3),'[1]200002569'!A:D,4,0),0)</f>
        <v>0</v>
      </c>
      <c r="AC32" s="16">
        <v>200000321</v>
      </c>
      <c r="AD32" s="16">
        <f>IFERROR(VLOOKUP(LEFT(A32,3),'[1]200000321'!A:D,3,0),0)</f>
        <v>0</v>
      </c>
      <c r="AE32" s="16">
        <f>IFERROR(VLOOKUP(LEFT(A32,3),'[1]200000321'!A:D,4,0),0)</f>
        <v>0</v>
      </c>
      <c r="AF32" s="16">
        <v>200000521</v>
      </c>
      <c r="AG32" s="16">
        <f>IFERROR(VLOOKUP(LEFT(A32,3),'[1]200000521'!A:D,3,0),0)</f>
        <v>0</v>
      </c>
      <c r="AH32" s="16">
        <f>IFERROR(VLOOKUP(LEFT(A32,3),'[1]200000521'!A:D,4,0),0)</f>
        <v>0</v>
      </c>
      <c r="AI32" s="16">
        <v>200000739</v>
      </c>
      <c r="AJ32" s="16">
        <f>IFERROR(VLOOKUP(LEFT(A32,3),'[1]200000739'!A:D,3,0),0)</f>
        <v>0</v>
      </c>
      <c r="AK32" s="16">
        <f>IFERROR(VLOOKUP(LEFT(A32,3),'[1]200000739'!A:D,4,0),0)</f>
        <v>0</v>
      </c>
      <c r="AL32" s="16">
        <v>200000738</v>
      </c>
      <c r="AM32" s="16">
        <f>IFERROR(VLOOKUP(LEFT(A32,3),'[1]200000738'!A:D,3,0),0)</f>
        <v>0</v>
      </c>
      <c r="AN32" s="16">
        <f>IFERROR(VLOOKUP(LEFT(A32,3),'[1]200000738'!A:D,4,0),0)</f>
        <v>0</v>
      </c>
      <c r="AO32" s="16">
        <v>200000487</v>
      </c>
      <c r="AP32" s="16">
        <f>IFERROR(VLOOKUP(LEFT(A32,3),'[1]200000487'!A:D,3,0),0)</f>
        <v>0</v>
      </c>
      <c r="AQ32" s="16">
        <f>IFERROR(VLOOKUP(LEFT(A32,3),'[1]200000487'!A:D,4,0),0)</f>
        <v>0</v>
      </c>
      <c r="AR32" s="16">
        <v>200000489</v>
      </c>
      <c r="AS32" s="16">
        <f>IFERROR(VLOOKUP(LEFT(A32,3),'[1]200000489'!A:D,3,0),0)</f>
        <v>0</v>
      </c>
      <c r="AT32" s="16">
        <f>IFERROR(VLOOKUP(LEFT(A32,3),'[1]200000489'!A:D,4,0),0)</f>
        <v>0</v>
      </c>
      <c r="AU32" s="16">
        <v>200004482</v>
      </c>
      <c r="AV32" s="16">
        <f>IFERROR(VLOOKUP(LEFT(A32,3),'[1]200004482'!A:D,3,0),0)</f>
        <v>0</v>
      </c>
      <c r="AW32" s="16">
        <f>IFERROR(VLOOKUP(LEFT(A32,3),'[1]200004482'!A:D,4,0),0)</f>
        <v>0</v>
      </c>
      <c r="AX32" s="17"/>
      <c r="AY32" s="17"/>
      <c r="AZ32" s="17"/>
      <c r="BA32" s="17"/>
      <c r="BB32" s="17"/>
      <c r="BC32" s="17"/>
      <c r="BD32" s="17"/>
    </row>
    <row r="33" spans="1:56" hidden="1" x14ac:dyDescent="0.25">
      <c r="A33" s="18" t="s">
        <v>502</v>
      </c>
      <c r="B33" s="13">
        <v>200009093</v>
      </c>
      <c r="C33" s="14">
        <f>IFERROR(VLOOKUP(LEFT(A33,3),'[1]200009093'!A:D,3,0),0)</f>
        <v>0</v>
      </c>
      <c r="D33" s="15">
        <f>IFERROR(VLOOKUP(LEFT(A33,3),'[1]200009093'!A:D,4,0),0)</f>
        <v>0</v>
      </c>
      <c r="E33" s="13">
        <v>200008980</v>
      </c>
      <c r="F33" s="16">
        <f>IFERROR(VLOOKUP(LEFT(A33,3),'[1]200008980'!A:D,3,0),0)</f>
        <v>0</v>
      </c>
      <c r="G33" s="16">
        <f>IFERROR(VLOOKUP(LEFT(A33,3),'[1]200008980'!A:D,4,0),0)</f>
        <v>0</v>
      </c>
      <c r="H33" s="14">
        <v>200000216</v>
      </c>
      <c r="I33" s="14">
        <f>IFERROR(VLOOKUP(LEFT(A33,3),'[1]200000216'!A:D,3,0),0)</f>
        <v>0</v>
      </c>
      <c r="J33" s="15">
        <f>IFERROR(VLOOKUP(LEFT(A33,3),'[1]200000216'!A:D,4,0),0)</f>
        <v>0</v>
      </c>
      <c r="K33" s="13">
        <v>200008645</v>
      </c>
      <c r="L33" s="14">
        <f>IFERROR(VLOOKUP(LEFT(A33,3),'[1]200008645'!A:D,3,0),0)</f>
        <v>0</v>
      </c>
      <c r="M33" s="15">
        <f>IFERROR(VLOOKUP(LEFT(A33,3),'[1]200008645'!A:D,4,0),0)</f>
        <v>0</v>
      </c>
      <c r="N33" s="13">
        <v>200000149</v>
      </c>
      <c r="O33" s="16">
        <f>IFERROR(VLOOKUP(LEFT(A33,3),'[1]200000149'!A:D,3,0),0)</f>
        <v>0</v>
      </c>
      <c r="P33" s="16">
        <f>IFERROR(VLOOKUP(LEFT(A33,3),'[1]200000149'!A:D,4,0),0)</f>
        <v>0</v>
      </c>
      <c r="Q33" s="16">
        <v>200005224</v>
      </c>
      <c r="R33" s="16">
        <f>IFERROR(VLOOKUP(LEFT(A33,3),'[1]200005224'!A:D,3,0),0)</f>
        <v>0</v>
      </c>
      <c r="S33" s="16">
        <f>IFERROR(VLOOKUP(LEFT(A33,3),'[1]200005224'!A:D,4,0),0)</f>
        <v>0</v>
      </c>
      <c r="T33" s="16">
        <v>200009387</v>
      </c>
      <c r="U33" s="16">
        <f>IFERROR(VLOOKUP(LEFT(A33,3),'[1]200009387'!A:D,3,0),0)</f>
        <v>0</v>
      </c>
      <c r="V33" s="16">
        <f>IFERROR(VLOOKUP(LEFT(A33,3),'[1]200009387'!A:D,4,0),0)</f>
        <v>0</v>
      </c>
      <c r="W33" s="16">
        <v>200000329</v>
      </c>
      <c r="X33" s="16">
        <f>IFERROR(VLOOKUP(LEFT(A33,3),'[1]200000329'!A:D,3,0),0)</f>
        <v>0</v>
      </c>
      <c r="Y33" s="16">
        <f>IFERROR(VLOOKUP(LEFT(A33,3),'[1]200000329'!A:D,4,0),0)</f>
        <v>0</v>
      </c>
      <c r="Z33" s="16">
        <v>200002569</v>
      </c>
      <c r="AA33" s="16">
        <f>IFERROR(VLOOKUP(LEFT(A33,3),'[1]200002569'!A:D,3,0),0)</f>
        <v>0</v>
      </c>
      <c r="AB33" s="16">
        <f>IFERROR(VLOOKUP(LEFT(A33,3),'[1]200002569'!A:D,4,0),0)</f>
        <v>0</v>
      </c>
      <c r="AC33" s="16">
        <v>200000321</v>
      </c>
      <c r="AD33" s="16">
        <f>IFERROR(VLOOKUP(LEFT(A33,3),'[1]200000321'!A:D,3,0),0)</f>
        <v>0</v>
      </c>
      <c r="AE33" s="16">
        <f>IFERROR(VLOOKUP(LEFT(A33,3),'[1]200000321'!A:D,4,0),0)</f>
        <v>0</v>
      </c>
      <c r="AF33" s="16">
        <v>200000521</v>
      </c>
      <c r="AG33" s="16">
        <f>IFERROR(VLOOKUP(LEFT(A33,3),'[1]200000521'!A:D,3,0),0)</f>
        <v>0</v>
      </c>
      <c r="AH33" s="16">
        <f>IFERROR(VLOOKUP(LEFT(A33,3),'[1]200000521'!A:D,4,0),0)</f>
        <v>0</v>
      </c>
      <c r="AI33" s="16">
        <v>200000739</v>
      </c>
      <c r="AJ33" s="16">
        <f>IFERROR(VLOOKUP(LEFT(A33,3),'[1]200000739'!A:D,3,0),0)</f>
        <v>0</v>
      </c>
      <c r="AK33" s="16">
        <f>IFERROR(VLOOKUP(LEFT(A33,3),'[1]200000739'!A:D,4,0),0)</f>
        <v>0</v>
      </c>
      <c r="AL33" s="16">
        <v>200000738</v>
      </c>
      <c r="AM33" s="16">
        <f>IFERROR(VLOOKUP(LEFT(A33,3),'[1]200000738'!A:D,3,0),0)</f>
        <v>0</v>
      </c>
      <c r="AN33" s="16">
        <f>IFERROR(VLOOKUP(LEFT(A33,3),'[1]200000738'!A:D,4,0),0)</f>
        <v>0</v>
      </c>
      <c r="AO33" s="16">
        <v>200000487</v>
      </c>
      <c r="AP33" s="16">
        <f>IFERROR(VLOOKUP(LEFT(A33,3),'[1]200000487'!A:D,3,0),0)</f>
        <v>0</v>
      </c>
      <c r="AQ33" s="16">
        <f>IFERROR(VLOOKUP(LEFT(A33,3),'[1]200000487'!A:D,4,0),0)</f>
        <v>0</v>
      </c>
      <c r="AR33" s="16">
        <v>200000489</v>
      </c>
      <c r="AS33" s="16">
        <f>IFERROR(VLOOKUP(LEFT(A33,3),'[1]200000489'!A:D,3,0),0)</f>
        <v>0</v>
      </c>
      <c r="AT33" s="16">
        <f>IFERROR(VLOOKUP(LEFT(A33,3),'[1]200000489'!A:D,4,0),0)</f>
        <v>0</v>
      </c>
      <c r="AU33" s="16">
        <v>200004482</v>
      </c>
      <c r="AV33" s="16">
        <f>IFERROR(VLOOKUP(LEFT(A33,3),'[1]200004482'!A:D,3,0),0)</f>
        <v>0</v>
      </c>
      <c r="AW33" s="16">
        <f>IFERROR(VLOOKUP(LEFT(A33,3),'[1]200004482'!A:D,4,0),0)</f>
        <v>0</v>
      </c>
      <c r="AX33" s="17"/>
      <c r="AY33" s="17"/>
      <c r="AZ33" s="17"/>
      <c r="BA33" s="17"/>
      <c r="BB33" s="17"/>
      <c r="BC33" s="17"/>
      <c r="BD33" s="17"/>
    </row>
    <row r="34" spans="1:56" hidden="1" x14ac:dyDescent="0.25">
      <c r="A34" s="18" t="s">
        <v>503</v>
      </c>
      <c r="B34" s="13">
        <v>200009093</v>
      </c>
      <c r="C34" s="14">
        <f>IFERROR(VLOOKUP(LEFT(A34,3),'[1]200009093'!A:D,3,0),0)</f>
        <v>0</v>
      </c>
      <c r="D34" s="15">
        <f>IFERROR(VLOOKUP(LEFT(A34,3),'[1]200009093'!A:D,4,0),0)</f>
        <v>0</v>
      </c>
      <c r="E34" s="13">
        <v>200008980</v>
      </c>
      <c r="F34" s="16">
        <f>IFERROR(VLOOKUP(LEFT(A34,3),'[1]200008980'!A:D,3,0),0)</f>
        <v>0</v>
      </c>
      <c r="G34" s="16">
        <f>IFERROR(VLOOKUP(LEFT(A34,3),'[1]200008980'!A:D,4,0),0)</f>
        <v>0</v>
      </c>
      <c r="H34" s="14">
        <v>200000216</v>
      </c>
      <c r="I34" s="14">
        <f>IFERROR(VLOOKUP(LEFT(A34,3),'[1]200000216'!A:D,3,0),0)</f>
        <v>0</v>
      </c>
      <c r="J34" s="15">
        <f>IFERROR(VLOOKUP(LEFT(A34,3),'[1]200000216'!A:D,4,0),0)</f>
        <v>0</v>
      </c>
      <c r="K34" s="13">
        <v>200008645</v>
      </c>
      <c r="L34" s="14">
        <f>IFERROR(VLOOKUP(LEFT(A34,3),'[1]200008645'!A:D,3,0),0)</f>
        <v>0</v>
      </c>
      <c r="M34" s="15">
        <f>IFERROR(VLOOKUP(LEFT(A34,3),'[1]200008645'!A:D,4,0),0)</f>
        <v>0</v>
      </c>
      <c r="N34" s="13">
        <v>200000149</v>
      </c>
      <c r="O34" s="16">
        <f>IFERROR(VLOOKUP(LEFT(A34,3),'[1]200000149'!A:D,3,0),0)</f>
        <v>0</v>
      </c>
      <c r="P34" s="16">
        <f>IFERROR(VLOOKUP(LEFT(A34,3),'[1]200000149'!A:D,4,0),0)</f>
        <v>0</v>
      </c>
      <c r="Q34" s="16">
        <v>200005224</v>
      </c>
      <c r="R34" s="16">
        <f>IFERROR(VLOOKUP(LEFT(A34,3),'[1]200005224'!A:D,3,0),0)</f>
        <v>0</v>
      </c>
      <c r="S34" s="16">
        <f>IFERROR(VLOOKUP(LEFT(A34,3),'[1]200005224'!A:D,4,0),0)</f>
        <v>0</v>
      </c>
      <c r="T34" s="16">
        <v>200009387</v>
      </c>
      <c r="U34" s="16">
        <f>IFERROR(VLOOKUP(LEFT(A34,3),'[1]200009387'!A:D,3,0),0)</f>
        <v>0</v>
      </c>
      <c r="V34" s="16">
        <f>IFERROR(VLOOKUP(LEFT(A34,3),'[1]200009387'!A:D,4,0),0)</f>
        <v>0</v>
      </c>
      <c r="W34" s="16">
        <v>200000329</v>
      </c>
      <c r="X34" s="16">
        <f>IFERROR(VLOOKUP(LEFT(A34,3),'[1]200000329'!A:D,3,0),0)</f>
        <v>0</v>
      </c>
      <c r="Y34" s="16">
        <f>IFERROR(VLOOKUP(LEFT(A34,3),'[1]200000329'!A:D,4,0),0)</f>
        <v>0</v>
      </c>
      <c r="Z34" s="16">
        <v>200002569</v>
      </c>
      <c r="AA34" s="16">
        <f>IFERROR(VLOOKUP(LEFT(A34,3),'[1]200002569'!A:D,3,0),0)</f>
        <v>0</v>
      </c>
      <c r="AB34" s="16">
        <f>IFERROR(VLOOKUP(LEFT(A34,3),'[1]200002569'!A:D,4,0),0)</f>
        <v>0</v>
      </c>
      <c r="AC34" s="16">
        <v>200000321</v>
      </c>
      <c r="AD34" s="16">
        <f>IFERROR(VLOOKUP(LEFT(A34,3),'[1]200000321'!A:D,3,0),0)</f>
        <v>0</v>
      </c>
      <c r="AE34" s="16">
        <f>IFERROR(VLOOKUP(LEFT(A34,3),'[1]200000321'!A:D,4,0),0)</f>
        <v>0</v>
      </c>
      <c r="AF34" s="16">
        <v>200000521</v>
      </c>
      <c r="AG34" s="16">
        <f>IFERROR(VLOOKUP(LEFT(A34,3),'[1]200000521'!A:D,3,0),0)</f>
        <v>0</v>
      </c>
      <c r="AH34" s="16">
        <f>IFERROR(VLOOKUP(LEFT(A34,3),'[1]200000521'!A:D,4,0),0)</f>
        <v>0</v>
      </c>
      <c r="AI34" s="16">
        <v>200000739</v>
      </c>
      <c r="AJ34" s="16">
        <f>IFERROR(VLOOKUP(LEFT(A34,3),'[1]200000739'!A:D,3,0),0)</f>
        <v>0</v>
      </c>
      <c r="AK34" s="16">
        <f>IFERROR(VLOOKUP(LEFT(A34,3),'[1]200000739'!A:D,4,0),0)</f>
        <v>0</v>
      </c>
      <c r="AL34" s="16">
        <v>200000738</v>
      </c>
      <c r="AM34" s="16">
        <f>IFERROR(VLOOKUP(LEFT(A34,3),'[1]200000738'!A:D,3,0),0)</f>
        <v>0</v>
      </c>
      <c r="AN34" s="16">
        <f>IFERROR(VLOOKUP(LEFT(A34,3),'[1]200000738'!A:D,4,0),0)</f>
        <v>0</v>
      </c>
      <c r="AO34" s="16">
        <v>200000487</v>
      </c>
      <c r="AP34" s="16">
        <f>IFERROR(VLOOKUP(LEFT(A34,3),'[1]200000487'!A:D,3,0),0)</f>
        <v>0</v>
      </c>
      <c r="AQ34" s="16">
        <f>IFERROR(VLOOKUP(LEFT(A34,3),'[1]200000487'!A:D,4,0),0)</f>
        <v>0</v>
      </c>
      <c r="AR34" s="16">
        <v>200000489</v>
      </c>
      <c r="AS34" s="16">
        <f>IFERROR(VLOOKUP(LEFT(A34,3),'[1]200000489'!A:D,3,0),0)</f>
        <v>0</v>
      </c>
      <c r="AT34" s="16">
        <f>IFERROR(VLOOKUP(LEFT(A34,3),'[1]200000489'!A:D,4,0),0)</f>
        <v>0</v>
      </c>
      <c r="AU34" s="16">
        <v>200004482</v>
      </c>
      <c r="AV34" s="16">
        <f>IFERROR(VLOOKUP(LEFT(A34,3),'[1]200004482'!A:D,3,0),0)</f>
        <v>0</v>
      </c>
      <c r="AW34" s="16">
        <f>IFERROR(VLOOKUP(LEFT(A34,3),'[1]200004482'!A:D,4,0),0)</f>
        <v>0</v>
      </c>
      <c r="AX34" s="17"/>
      <c r="AY34" s="17"/>
      <c r="AZ34" s="17"/>
      <c r="BA34" s="17"/>
      <c r="BB34" s="17"/>
      <c r="BC34" s="17"/>
      <c r="BD34" s="17"/>
    </row>
    <row r="35" spans="1:56" hidden="1" x14ac:dyDescent="0.25">
      <c r="A35" s="18" t="s">
        <v>504</v>
      </c>
      <c r="B35" s="13">
        <v>200009093</v>
      </c>
      <c r="C35" s="14">
        <f>IFERROR(VLOOKUP(LEFT(A35,3),'[1]200009093'!A:D,3,0),0)</f>
        <v>4</v>
      </c>
      <c r="D35" s="15">
        <f>IFERROR(VLOOKUP(LEFT(A35,3),'[1]200009093'!A:D,4,0),0)</f>
        <v>5.59</v>
      </c>
      <c r="E35" s="13">
        <v>200008980</v>
      </c>
      <c r="F35" s="16">
        <f>IFERROR(VLOOKUP(LEFT(A35,3),'[1]200008980'!A:D,3,0),0)</f>
        <v>9</v>
      </c>
      <c r="G35" s="16">
        <f>IFERROR(VLOOKUP(LEFT(A35,3),'[1]200008980'!A:D,4,0),0)</f>
        <v>3.45</v>
      </c>
      <c r="H35" s="14">
        <v>200000216</v>
      </c>
      <c r="I35" s="14">
        <f>IFERROR(VLOOKUP(LEFT(A35,3),'[1]200000216'!A:D,3,0),0)</f>
        <v>11</v>
      </c>
      <c r="J35" s="15">
        <f>IFERROR(VLOOKUP(LEFT(A35,3),'[1]200000216'!A:D,4,0),0)</f>
        <v>1.6</v>
      </c>
      <c r="K35" s="13">
        <v>200008645</v>
      </c>
      <c r="L35" s="14">
        <f>IFERROR(VLOOKUP(LEFT(A35,3),'[1]200008645'!A:D,3,0),0)</f>
        <v>2</v>
      </c>
      <c r="M35" s="15">
        <f>IFERROR(VLOOKUP(LEFT(A35,3),'[1]200008645'!A:D,4,0),0)</f>
        <v>15.7</v>
      </c>
      <c r="N35" s="13">
        <v>200000149</v>
      </c>
      <c r="O35" s="16">
        <f>IFERROR(VLOOKUP(LEFT(A35,3),'[1]200000149'!A:D,3,0),0)</f>
        <v>14</v>
      </c>
      <c r="P35" s="16">
        <f>IFERROR(VLOOKUP(LEFT(A35,3),'[1]200000149'!A:D,4,0),0)</f>
        <v>0.68</v>
      </c>
      <c r="Q35" s="16">
        <v>200005224</v>
      </c>
      <c r="R35" s="16">
        <f>IFERROR(VLOOKUP(LEFT(A35,3),'[1]200005224'!A:D,3,0),0)</f>
        <v>11</v>
      </c>
      <c r="S35" s="16">
        <f>IFERROR(VLOOKUP(LEFT(A35,3),'[1]200005224'!A:D,4,0),0)</f>
        <v>5.19</v>
      </c>
      <c r="T35" s="16">
        <v>200009387</v>
      </c>
      <c r="U35" s="16">
        <f>IFERROR(VLOOKUP(LEFT(A35,3),'[1]200009387'!A:D,3,0),0)</f>
        <v>0</v>
      </c>
      <c r="V35" s="16">
        <f>IFERROR(VLOOKUP(LEFT(A35,3),'[1]200009387'!A:D,4,0),0)</f>
        <v>0</v>
      </c>
      <c r="W35" s="16">
        <v>200000329</v>
      </c>
      <c r="X35" s="16">
        <f>IFERROR(VLOOKUP(LEFT(A35,3),'[1]200000329'!A:D,3,0),0)</f>
        <v>21</v>
      </c>
      <c r="Y35" s="16">
        <f>IFERROR(VLOOKUP(LEFT(A35,3),'[1]200000329'!A:D,4,0),0)</f>
        <v>3.43</v>
      </c>
      <c r="Z35" s="16">
        <v>200002569</v>
      </c>
      <c r="AA35" s="16">
        <f>IFERROR(VLOOKUP(LEFT(A35,3),'[1]200002569'!A:D,3,0),0)</f>
        <v>6</v>
      </c>
      <c r="AB35" s="16">
        <f>IFERROR(VLOOKUP(LEFT(A35,3),'[1]200002569'!A:D,4,0),0)</f>
        <v>7.92</v>
      </c>
      <c r="AC35" s="16">
        <v>200000321</v>
      </c>
      <c r="AD35" s="16">
        <f>IFERROR(VLOOKUP(LEFT(A35,3),'[1]200000321'!A:D,3,0),0)</f>
        <v>1</v>
      </c>
      <c r="AE35" s="16">
        <f>IFERROR(VLOOKUP(LEFT(A35,3),'[1]200000321'!A:D,4,0),0)</f>
        <v>12.95</v>
      </c>
      <c r="AF35" s="16">
        <v>200000521</v>
      </c>
      <c r="AG35" s="16">
        <f>IFERROR(VLOOKUP(LEFT(A35,3),'[1]200000521'!A:D,3,0),0)</f>
        <v>15</v>
      </c>
      <c r="AH35" s="16">
        <f>IFERROR(VLOOKUP(LEFT(A35,3),'[1]200000521'!A:D,4,0),0)</f>
        <v>2.99</v>
      </c>
      <c r="AI35" s="16">
        <v>200000739</v>
      </c>
      <c r="AJ35" s="16">
        <f>IFERROR(VLOOKUP(LEFT(A35,3),'[1]200000739'!A:D,3,0),0)</f>
        <v>4</v>
      </c>
      <c r="AK35" s="16">
        <f>IFERROR(VLOOKUP(LEFT(A35,3),'[1]200000739'!A:D,4,0),0)</f>
        <v>27.47</v>
      </c>
      <c r="AL35" s="16">
        <v>200000738</v>
      </c>
      <c r="AM35" s="16">
        <f>IFERROR(VLOOKUP(LEFT(A35,3),'[1]200000738'!A:D,3,0),0)</f>
        <v>5</v>
      </c>
      <c r="AN35" s="16">
        <f>IFERROR(VLOOKUP(LEFT(A35,3),'[1]200000738'!A:D,4,0),0)</f>
        <v>9.19</v>
      </c>
      <c r="AO35" s="16">
        <v>200000487</v>
      </c>
      <c r="AP35" s="16">
        <f>IFERROR(VLOOKUP(LEFT(A35,3),'[1]200000487'!A:D,3,0),0)</f>
        <v>0</v>
      </c>
      <c r="AQ35" s="16">
        <f>IFERROR(VLOOKUP(LEFT(A35,3),'[1]200000487'!A:D,4,0),0)</f>
        <v>0</v>
      </c>
      <c r="AR35" s="16">
        <v>200000489</v>
      </c>
      <c r="AS35" s="16">
        <f>IFERROR(VLOOKUP(LEFT(A35,3),'[1]200000489'!A:D,3,0),0)</f>
        <v>0</v>
      </c>
      <c r="AT35" s="16">
        <f>IFERROR(VLOOKUP(LEFT(A35,3),'[1]200000489'!A:D,4,0),0)</f>
        <v>0</v>
      </c>
      <c r="AU35" s="16">
        <v>200004482</v>
      </c>
      <c r="AV35" s="16">
        <f>IFERROR(VLOOKUP(LEFT(A35,3),'[1]200004482'!A:D,3,0),0)</f>
        <v>0</v>
      </c>
      <c r="AW35" s="16">
        <f>IFERROR(VLOOKUP(LEFT(A35,3),'[1]200004482'!A:D,4,0),0)</f>
        <v>0</v>
      </c>
      <c r="AX35" s="17"/>
      <c r="AY35" s="17"/>
      <c r="AZ35" s="17"/>
      <c r="BA35" s="17"/>
      <c r="BB35" s="17"/>
      <c r="BC35" s="17"/>
      <c r="BD35" s="17"/>
    </row>
    <row r="36" spans="1:56" hidden="1" x14ac:dyDescent="0.25">
      <c r="A36" s="18" t="s">
        <v>505</v>
      </c>
      <c r="B36" s="13">
        <v>200009093</v>
      </c>
      <c r="C36" s="14">
        <f>IFERROR(VLOOKUP(LEFT(A36,3),'[1]200009093'!A:D,3,0),0)</f>
        <v>0</v>
      </c>
      <c r="D36" s="15">
        <f>IFERROR(VLOOKUP(LEFT(A36,3),'[1]200009093'!A:D,4,0),0)</f>
        <v>0</v>
      </c>
      <c r="E36" s="13">
        <v>200008980</v>
      </c>
      <c r="F36" s="16">
        <f>IFERROR(VLOOKUP(LEFT(A36,3),'[1]200008980'!A:D,3,0),0)</f>
        <v>0</v>
      </c>
      <c r="G36" s="16">
        <f>IFERROR(VLOOKUP(LEFT(A36,3),'[1]200008980'!A:D,4,0),0)</f>
        <v>0</v>
      </c>
      <c r="H36" s="14">
        <v>200000216</v>
      </c>
      <c r="I36" s="14">
        <f>IFERROR(VLOOKUP(LEFT(A36,3),'[1]200000216'!A:D,3,0),0)</f>
        <v>0</v>
      </c>
      <c r="J36" s="15">
        <f>IFERROR(VLOOKUP(LEFT(A36,3),'[1]200000216'!A:D,4,0),0)</f>
        <v>0</v>
      </c>
      <c r="K36" s="13">
        <v>200008645</v>
      </c>
      <c r="L36" s="14">
        <f>IFERROR(VLOOKUP(LEFT(A36,3),'[1]200008645'!A:D,3,0),0)</f>
        <v>0</v>
      </c>
      <c r="M36" s="15">
        <f>IFERROR(VLOOKUP(LEFT(A36,3),'[1]200008645'!A:D,4,0),0)</f>
        <v>0</v>
      </c>
      <c r="N36" s="13">
        <v>200000149</v>
      </c>
      <c r="O36" s="16">
        <f>IFERROR(VLOOKUP(LEFT(A36,3),'[1]200000149'!A:D,3,0),0)</f>
        <v>0</v>
      </c>
      <c r="P36" s="16">
        <f>IFERROR(VLOOKUP(LEFT(A36,3),'[1]200000149'!A:D,4,0),0)</f>
        <v>0</v>
      </c>
      <c r="Q36" s="16">
        <v>200005224</v>
      </c>
      <c r="R36" s="16">
        <f>IFERROR(VLOOKUP(LEFT(A36,3),'[1]200005224'!A:D,3,0),0)</f>
        <v>0</v>
      </c>
      <c r="S36" s="16">
        <f>IFERROR(VLOOKUP(LEFT(A36,3),'[1]200005224'!A:D,4,0),0)</f>
        <v>0</v>
      </c>
      <c r="T36" s="16">
        <v>200009387</v>
      </c>
      <c r="U36" s="16">
        <f>IFERROR(VLOOKUP(LEFT(A36,3),'[1]200009387'!A:D,3,0),0)</f>
        <v>0</v>
      </c>
      <c r="V36" s="16">
        <f>IFERROR(VLOOKUP(LEFT(A36,3),'[1]200009387'!A:D,4,0),0)</f>
        <v>0</v>
      </c>
      <c r="W36" s="16">
        <v>200000329</v>
      </c>
      <c r="X36" s="16">
        <f>IFERROR(VLOOKUP(LEFT(A36,3),'[1]200000329'!A:D,3,0),0)</f>
        <v>0</v>
      </c>
      <c r="Y36" s="16">
        <f>IFERROR(VLOOKUP(LEFT(A36,3),'[1]200000329'!A:D,4,0),0)</f>
        <v>0</v>
      </c>
      <c r="Z36" s="16">
        <v>200002569</v>
      </c>
      <c r="AA36" s="16">
        <f>IFERROR(VLOOKUP(LEFT(A36,3),'[1]200002569'!A:D,3,0),0)</f>
        <v>0</v>
      </c>
      <c r="AB36" s="16">
        <f>IFERROR(VLOOKUP(LEFT(A36,3),'[1]200002569'!A:D,4,0),0)</f>
        <v>0</v>
      </c>
      <c r="AC36" s="16">
        <v>200000321</v>
      </c>
      <c r="AD36" s="16">
        <f>IFERROR(VLOOKUP(LEFT(A36,3),'[1]200000321'!A:D,3,0),0)</f>
        <v>0</v>
      </c>
      <c r="AE36" s="16">
        <f>IFERROR(VLOOKUP(LEFT(A36,3),'[1]200000321'!A:D,4,0),0)</f>
        <v>0</v>
      </c>
      <c r="AF36" s="16">
        <v>200000521</v>
      </c>
      <c r="AG36" s="16">
        <f>IFERROR(VLOOKUP(LEFT(A36,3),'[1]200000521'!A:D,3,0),0)</f>
        <v>0</v>
      </c>
      <c r="AH36" s="16">
        <f>IFERROR(VLOOKUP(LEFT(A36,3),'[1]200000521'!A:D,4,0),0)</f>
        <v>0</v>
      </c>
      <c r="AI36" s="16">
        <v>200000739</v>
      </c>
      <c r="AJ36" s="16">
        <f>IFERROR(VLOOKUP(LEFT(A36,3),'[1]200000739'!A:D,3,0),0)</f>
        <v>0</v>
      </c>
      <c r="AK36" s="16">
        <f>IFERROR(VLOOKUP(LEFT(A36,3),'[1]200000739'!A:D,4,0),0)</f>
        <v>0</v>
      </c>
      <c r="AL36" s="16">
        <v>200000738</v>
      </c>
      <c r="AM36" s="16">
        <f>IFERROR(VLOOKUP(LEFT(A36,3),'[1]200000738'!A:D,3,0),0)</f>
        <v>0</v>
      </c>
      <c r="AN36" s="16">
        <f>IFERROR(VLOOKUP(LEFT(A36,3),'[1]200000738'!A:D,4,0),0)</f>
        <v>0</v>
      </c>
      <c r="AO36" s="16">
        <v>200000487</v>
      </c>
      <c r="AP36" s="16">
        <f>IFERROR(VLOOKUP(LEFT(A36,3),'[1]200000487'!A:D,3,0),0)</f>
        <v>0</v>
      </c>
      <c r="AQ36" s="16">
        <f>IFERROR(VLOOKUP(LEFT(A36,3),'[1]200000487'!A:D,4,0),0)</f>
        <v>0</v>
      </c>
      <c r="AR36" s="16">
        <v>200000489</v>
      </c>
      <c r="AS36" s="16">
        <f>IFERROR(VLOOKUP(LEFT(A36,3),'[1]200000489'!A:D,3,0),0)</f>
        <v>0</v>
      </c>
      <c r="AT36" s="16">
        <f>IFERROR(VLOOKUP(LEFT(A36,3),'[1]200000489'!A:D,4,0),0)</f>
        <v>0</v>
      </c>
      <c r="AU36" s="16">
        <v>200004482</v>
      </c>
      <c r="AV36" s="16">
        <f>IFERROR(VLOOKUP(LEFT(A36,3),'[1]200004482'!A:D,3,0),0)</f>
        <v>0</v>
      </c>
      <c r="AW36" s="16">
        <f>IFERROR(VLOOKUP(LEFT(A36,3),'[1]200004482'!A:D,4,0),0)</f>
        <v>0</v>
      </c>
      <c r="AX36" s="17"/>
      <c r="AY36" s="17"/>
      <c r="AZ36" s="17"/>
      <c r="BA36" s="17"/>
      <c r="BB36" s="17"/>
      <c r="BC36" s="17"/>
      <c r="BD36" s="17"/>
    </row>
    <row r="37" spans="1:56" hidden="1" x14ac:dyDescent="0.25">
      <c r="A37" s="18" t="s">
        <v>506</v>
      </c>
      <c r="B37" s="13">
        <v>200009093</v>
      </c>
      <c r="C37" s="14">
        <f>IFERROR(VLOOKUP(LEFT(A37,3),'[1]200009093'!A:D,3,0),0)</f>
        <v>0</v>
      </c>
      <c r="D37" s="15">
        <f>IFERROR(VLOOKUP(LEFT(A37,3),'[1]200009093'!A:D,4,0),0)</f>
        <v>0</v>
      </c>
      <c r="E37" s="13">
        <v>200008980</v>
      </c>
      <c r="F37" s="16">
        <f>IFERROR(VLOOKUP(LEFT(A37,3),'[1]200008980'!A:D,3,0),0)</f>
        <v>4</v>
      </c>
      <c r="G37" s="16">
        <f>IFERROR(VLOOKUP(LEFT(A37,3),'[1]200008980'!A:D,4,0),0)</f>
        <v>3.45</v>
      </c>
      <c r="H37" s="14">
        <v>200000216</v>
      </c>
      <c r="I37" s="14">
        <f>IFERROR(VLOOKUP(LEFT(A37,3),'[1]200000216'!A:D,3,0),0)</f>
        <v>0</v>
      </c>
      <c r="J37" s="15">
        <f>IFERROR(VLOOKUP(LEFT(A37,3),'[1]200000216'!A:D,4,0),0)</f>
        <v>0</v>
      </c>
      <c r="K37" s="13">
        <v>200008645</v>
      </c>
      <c r="L37" s="14">
        <f>IFERROR(VLOOKUP(LEFT(A37,3),'[1]200008645'!A:D,3,0),0)</f>
        <v>0</v>
      </c>
      <c r="M37" s="15">
        <f>IFERROR(VLOOKUP(LEFT(A37,3),'[1]200008645'!A:D,4,0),0)</f>
        <v>0</v>
      </c>
      <c r="N37" s="13">
        <v>200000149</v>
      </c>
      <c r="O37" s="16">
        <f>IFERROR(VLOOKUP(LEFT(A37,3),'[1]200000149'!A:D,3,0),0)</f>
        <v>10</v>
      </c>
      <c r="P37" s="16">
        <f>IFERROR(VLOOKUP(LEFT(A37,3),'[1]200000149'!A:D,4,0),0)</f>
        <v>0.68</v>
      </c>
      <c r="Q37" s="16">
        <v>200005224</v>
      </c>
      <c r="R37" s="16">
        <f>IFERROR(VLOOKUP(LEFT(A37,3),'[1]200005224'!A:D,3,0),0)</f>
        <v>2</v>
      </c>
      <c r="S37" s="16">
        <f>IFERROR(VLOOKUP(LEFT(A37,3),'[1]200005224'!A:D,4,0),0)</f>
        <v>5.19</v>
      </c>
      <c r="T37" s="16">
        <v>200009387</v>
      </c>
      <c r="U37" s="16">
        <f>IFERROR(VLOOKUP(LEFT(A37,3),'[1]200009387'!A:D,3,0),0)</f>
        <v>0</v>
      </c>
      <c r="V37" s="16">
        <f>IFERROR(VLOOKUP(LEFT(A37,3),'[1]200009387'!A:D,4,0),0)</f>
        <v>0</v>
      </c>
      <c r="W37" s="16">
        <v>200000329</v>
      </c>
      <c r="X37" s="16">
        <f>IFERROR(VLOOKUP(LEFT(A37,3),'[1]200000329'!A:D,3,0),0)</f>
        <v>7</v>
      </c>
      <c r="Y37" s="16">
        <f>IFERROR(VLOOKUP(LEFT(A37,3),'[1]200000329'!A:D,4,0),0)</f>
        <v>3.43</v>
      </c>
      <c r="Z37" s="16">
        <v>200002569</v>
      </c>
      <c r="AA37" s="16">
        <f>IFERROR(VLOOKUP(LEFT(A37,3),'[1]200002569'!A:D,3,0),0)</f>
        <v>0</v>
      </c>
      <c r="AB37" s="16">
        <f>IFERROR(VLOOKUP(LEFT(A37,3),'[1]200002569'!A:D,4,0),0)</f>
        <v>0</v>
      </c>
      <c r="AC37" s="16">
        <v>200000321</v>
      </c>
      <c r="AD37" s="16">
        <f>IFERROR(VLOOKUP(LEFT(A37,3),'[1]200000321'!A:D,3,0),0)</f>
        <v>3</v>
      </c>
      <c r="AE37" s="16">
        <f>IFERROR(VLOOKUP(LEFT(A37,3),'[1]200000321'!A:D,4,0),0)</f>
        <v>12.95</v>
      </c>
      <c r="AF37" s="16">
        <v>200000521</v>
      </c>
      <c r="AG37" s="16">
        <f>IFERROR(VLOOKUP(LEFT(A37,3),'[1]200000521'!A:D,3,0),0)</f>
        <v>0</v>
      </c>
      <c r="AH37" s="16">
        <f>IFERROR(VLOOKUP(LEFT(A37,3),'[1]200000521'!A:D,4,0),0)</f>
        <v>0</v>
      </c>
      <c r="AI37" s="16">
        <v>200000739</v>
      </c>
      <c r="AJ37" s="16">
        <f>IFERROR(VLOOKUP(LEFT(A37,3),'[1]200000739'!A:D,3,0),0)</f>
        <v>0</v>
      </c>
      <c r="AK37" s="16">
        <f>IFERROR(VLOOKUP(LEFT(A37,3),'[1]200000739'!A:D,4,0),0)</f>
        <v>0</v>
      </c>
      <c r="AL37" s="16">
        <v>200000738</v>
      </c>
      <c r="AM37" s="16">
        <f>IFERROR(VLOOKUP(LEFT(A37,3),'[1]200000738'!A:D,3,0),0)</f>
        <v>0</v>
      </c>
      <c r="AN37" s="16">
        <f>IFERROR(VLOOKUP(LEFT(A37,3),'[1]200000738'!A:D,4,0),0)</f>
        <v>0</v>
      </c>
      <c r="AO37" s="16">
        <v>200000487</v>
      </c>
      <c r="AP37" s="16">
        <f>IFERROR(VLOOKUP(LEFT(A37,3),'[1]200000487'!A:D,3,0),0)</f>
        <v>0</v>
      </c>
      <c r="AQ37" s="16">
        <f>IFERROR(VLOOKUP(LEFT(A37,3),'[1]200000487'!A:D,4,0),0)</f>
        <v>0</v>
      </c>
      <c r="AR37" s="16">
        <v>200000489</v>
      </c>
      <c r="AS37" s="16">
        <f>IFERROR(VLOOKUP(LEFT(A37,3),'[1]200000489'!A:D,3,0),0)</f>
        <v>0</v>
      </c>
      <c r="AT37" s="16">
        <f>IFERROR(VLOOKUP(LEFT(A37,3),'[1]200000489'!A:D,4,0),0)</f>
        <v>0</v>
      </c>
      <c r="AU37" s="16">
        <v>200004482</v>
      </c>
      <c r="AV37" s="16">
        <f>IFERROR(VLOOKUP(LEFT(A37,3),'[1]200004482'!A:D,3,0),0)</f>
        <v>0</v>
      </c>
      <c r="AW37" s="16">
        <f>IFERROR(VLOOKUP(LEFT(A37,3),'[1]200004482'!A:D,4,0),0)</f>
        <v>0</v>
      </c>
      <c r="AX37" s="17"/>
      <c r="AY37" s="17"/>
      <c r="AZ37" s="17"/>
      <c r="BA37" s="17"/>
      <c r="BB37" s="17"/>
      <c r="BC37" s="17"/>
      <c r="BD37" s="17"/>
    </row>
    <row r="38" spans="1:56" hidden="1" x14ac:dyDescent="0.25">
      <c r="A38" s="18" t="s">
        <v>507</v>
      </c>
      <c r="B38" s="13">
        <v>200009093</v>
      </c>
      <c r="C38" s="14">
        <f>IFERROR(VLOOKUP(LEFT(A38,3),'[1]200009093'!A:D,3,0),0)</f>
        <v>0</v>
      </c>
      <c r="D38" s="15">
        <f>IFERROR(VLOOKUP(LEFT(A38,3),'[1]200009093'!A:D,4,0),0)</f>
        <v>0</v>
      </c>
      <c r="E38" s="13">
        <v>200008980</v>
      </c>
      <c r="F38" s="16">
        <f>IFERROR(VLOOKUP(LEFT(A38,3),'[1]200008980'!A:D,3,0),0)</f>
        <v>9</v>
      </c>
      <c r="G38" s="16">
        <f>IFERROR(VLOOKUP(LEFT(A38,3),'[1]200008980'!A:D,4,0),0)</f>
        <v>3.45</v>
      </c>
      <c r="H38" s="14">
        <v>200000216</v>
      </c>
      <c r="I38" s="14">
        <f>IFERROR(VLOOKUP(LEFT(A38,3),'[1]200000216'!A:D,3,0),0)</f>
        <v>2</v>
      </c>
      <c r="J38" s="15">
        <f>IFERROR(VLOOKUP(LEFT(A38,3),'[1]200000216'!A:D,4,0),0)</f>
        <v>1.6</v>
      </c>
      <c r="K38" s="13">
        <v>200008645</v>
      </c>
      <c r="L38" s="14">
        <f>IFERROR(VLOOKUP(LEFT(A38,3),'[1]200008645'!A:D,3,0),0)</f>
        <v>2</v>
      </c>
      <c r="M38" s="15">
        <f>IFERROR(VLOOKUP(LEFT(A38,3),'[1]200008645'!A:D,4,0),0)</f>
        <v>15.7</v>
      </c>
      <c r="N38" s="13">
        <v>200000149</v>
      </c>
      <c r="O38" s="16">
        <f>IFERROR(VLOOKUP(LEFT(A38,3),'[1]200000149'!A:D,3,0),0)</f>
        <v>8</v>
      </c>
      <c r="P38" s="16">
        <f>IFERROR(VLOOKUP(LEFT(A38,3),'[1]200000149'!A:D,4,0),0)</f>
        <v>0.68</v>
      </c>
      <c r="Q38" s="16">
        <v>200005224</v>
      </c>
      <c r="R38" s="16">
        <f>IFERROR(VLOOKUP(LEFT(A38,3),'[1]200005224'!A:D,3,0),0)</f>
        <v>0</v>
      </c>
      <c r="S38" s="16">
        <f>IFERROR(VLOOKUP(LEFT(A38,3),'[1]200005224'!A:D,4,0),0)</f>
        <v>0</v>
      </c>
      <c r="T38" s="16">
        <v>200009387</v>
      </c>
      <c r="U38" s="16">
        <f>IFERROR(VLOOKUP(LEFT(A38,3),'[1]200009387'!A:D,3,0),0)</f>
        <v>0</v>
      </c>
      <c r="V38" s="16">
        <f>IFERROR(VLOOKUP(LEFT(A38,3),'[1]200009387'!A:D,4,0),0)</f>
        <v>0</v>
      </c>
      <c r="W38" s="16">
        <v>200000329</v>
      </c>
      <c r="X38" s="16">
        <f>IFERROR(VLOOKUP(LEFT(A38,3),'[1]200000329'!A:D,3,0),0)</f>
        <v>7</v>
      </c>
      <c r="Y38" s="16">
        <f>IFERROR(VLOOKUP(LEFT(A38,3),'[1]200000329'!A:D,4,0),0)</f>
        <v>3.43</v>
      </c>
      <c r="Z38" s="16">
        <v>200002569</v>
      </c>
      <c r="AA38" s="16">
        <f>IFERROR(VLOOKUP(LEFT(A38,3),'[1]200002569'!A:D,3,0),0)</f>
        <v>0</v>
      </c>
      <c r="AB38" s="16">
        <f>IFERROR(VLOOKUP(LEFT(A38,3),'[1]200002569'!A:D,4,0),0)</f>
        <v>0</v>
      </c>
      <c r="AC38" s="16">
        <v>200000321</v>
      </c>
      <c r="AD38" s="16">
        <f>IFERROR(VLOOKUP(LEFT(A38,3),'[1]200000321'!A:D,3,0),0)</f>
        <v>2</v>
      </c>
      <c r="AE38" s="16">
        <f>IFERROR(VLOOKUP(LEFT(A38,3),'[1]200000321'!A:D,4,0),0)</f>
        <v>12.95</v>
      </c>
      <c r="AF38" s="16">
        <v>200000521</v>
      </c>
      <c r="AG38" s="16">
        <f>IFERROR(VLOOKUP(LEFT(A38,3),'[1]200000521'!A:D,3,0),0)</f>
        <v>0</v>
      </c>
      <c r="AH38" s="16">
        <f>IFERROR(VLOOKUP(LEFT(A38,3),'[1]200000521'!A:D,4,0),0)</f>
        <v>0</v>
      </c>
      <c r="AI38" s="16">
        <v>200000739</v>
      </c>
      <c r="AJ38" s="16">
        <f>IFERROR(VLOOKUP(LEFT(A38,3),'[1]200000739'!A:D,3,0),0)</f>
        <v>0</v>
      </c>
      <c r="AK38" s="16">
        <f>IFERROR(VLOOKUP(LEFT(A38,3),'[1]200000739'!A:D,4,0),0)</f>
        <v>0</v>
      </c>
      <c r="AL38" s="16">
        <v>200000738</v>
      </c>
      <c r="AM38" s="16">
        <f>IFERROR(VLOOKUP(LEFT(A38,3),'[1]200000738'!A:D,3,0),0)</f>
        <v>3</v>
      </c>
      <c r="AN38" s="16">
        <f>IFERROR(VLOOKUP(LEFT(A38,3),'[1]200000738'!A:D,4,0),0)</f>
        <v>9.19</v>
      </c>
      <c r="AO38" s="16">
        <v>200000487</v>
      </c>
      <c r="AP38" s="16">
        <f>IFERROR(VLOOKUP(LEFT(A38,3),'[1]200000487'!A:D,3,0),0)</f>
        <v>1</v>
      </c>
      <c r="AQ38" s="16">
        <f>IFERROR(VLOOKUP(LEFT(A38,3),'[1]200000487'!A:D,4,0),0)</f>
        <v>15.26</v>
      </c>
      <c r="AR38" s="16">
        <v>200000489</v>
      </c>
      <c r="AS38" s="16">
        <f>IFERROR(VLOOKUP(LEFT(A38,3),'[1]200000489'!A:D,3,0),0)</f>
        <v>0</v>
      </c>
      <c r="AT38" s="16">
        <f>IFERROR(VLOOKUP(LEFT(A38,3),'[1]200000489'!A:D,4,0),0)</f>
        <v>0</v>
      </c>
      <c r="AU38" s="16">
        <v>200004482</v>
      </c>
      <c r="AV38" s="16">
        <f>IFERROR(VLOOKUP(LEFT(A38,3),'[1]200004482'!A:D,3,0),0)</f>
        <v>0</v>
      </c>
      <c r="AW38" s="16">
        <f>IFERROR(VLOOKUP(LEFT(A38,3),'[1]200004482'!A:D,4,0),0)</f>
        <v>0</v>
      </c>
      <c r="AX38" s="17"/>
      <c r="AY38" s="17"/>
      <c r="AZ38" s="17"/>
      <c r="BA38" s="17"/>
      <c r="BB38" s="17"/>
      <c r="BC38" s="17"/>
      <c r="BD38" s="17"/>
    </row>
    <row r="39" spans="1:56" hidden="1" x14ac:dyDescent="0.25">
      <c r="A39" s="18" t="s">
        <v>508</v>
      </c>
      <c r="B39" s="13">
        <v>200009093</v>
      </c>
      <c r="C39" s="14">
        <f>IFERROR(VLOOKUP(LEFT(A39,3),'[1]200009093'!A:D,3,0),0)</f>
        <v>0</v>
      </c>
      <c r="D39" s="15">
        <f>IFERROR(VLOOKUP(LEFT(A39,3),'[1]200009093'!A:D,4,0),0)</f>
        <v>0</v>
      </c>
      <c r="E39" s="13">
        <v>200008980</v>
      </c>
      <c r="F39" s="16">
        <f>IFERROR(VLOOKUP(LEFT(A39,3),'[1]200008980'!A:D,3,0),0)</f>
        <v>3</v>
      </c>
      <c r="G39" s="16">
        <f>IFERROR(VLOOKUP(LEFT(A39,3),'[1]200008980'!A:D,4,0),0)</f>
        <v>3.45</v>
      </c>
      <c r="H39" s="14">
        <v>200000216</v>
      </c>
      <c r="I39" s="14">
        <f>IFERROR(VLOOKUP(LEFT(A39,3),'[1]200000216'!A:D,3,0),0)</f>
        <v>0</v>
      </c>
      <c r="J39" s="15">
        <f>IFERROR(VLOOKUP(LEFT(A39,3),'[1]200000216'!A:D,4,0),0)</f>
        <v>0</v>
      </c>
      <c r="K39" s="13">
        <v>200008645</v>
      </c>
      <c r="L39" s="14">
        <f>IFERROR(VLOOKUP(LEFT(A39,3),'[1]200008645'!A:D,3,0),0)</f>
        <v>0</v>
      </c>
      <c r="M39" s="15">
        <f>IFERROR(VLOOKUP(LEFT(A39,3),'[1]200008645'!A:D,4,0),0)</f>
        <v>0</v>
      </c>
      <c r="N39" s="13">
        <v>200000149</v>
      </c>
      <c r="O39" s="16">
        <f>IFERROR(VLOOKUP(LEFT(A39,3),'[1]200000149'!A:D,3,0),0)</f>
        <v>0</v>
      </c>
      <c r="P39" s="16">
        <f>IFERROR(VLOOKUP(LEFT(A39,3),'[1]200000149'!A:D,4,0),0)</f>
        <v>0</v>
      </c>
      <c r="Q39" s="16">
        <v>200005224</v>
      </c>
      <c r="R39" s="16">
        <f>IFERROR(VLOOKUP(LEFT(A39,3),'[1]200005224'!A:D,3,0),0)</f>
        <v>0</v>
      </c>
      <c r="S39" s="16">
        <f>IFERROR(VLOOKUP(LEFT(A39,3),'[1]200005224'!A:D,4,0),0)</f>
        <v>0</v>
      </c>
      <c r="T39" s="16">
        <v>200009387</v>
      </c>
      <c r="U39" s="16">
        <f>IFERROR(VLOOKUP(LEFT(A39,3),'[1]200009387'!A:D,3,0),0)</f>
        <v>0</v>
      </c>
      <c r="V39" s="16">
        <f>IFERROR(VLOOKUP(LEFT(A39,3),'[1]200009387'!A:D,4,0),0)</f>
        <v>0</v>
      </c>
      <c r="W39" s="16">
        <v>200000329</v>
      </c>
      <c r="X39" s="16">
        <f>IFERROR(VLOOKUP(LEFT(A39,3),'[1]200000329'!A:D,3,0),0)</f>
        <v>16</v>
      </c>
      <c r="Y39" s="16">
        <f>IFERROR(VLOOKUP(LEFT(A39,3),'[1]200000329'!A:D,4,0),0)</f>
        <v>3.43</v>
      </c>
      <c r="Z39" s="16">
        <v>200002569</v>
      </c>
      <c r="AA39" s="16">
        <f>IFERROR(VLOOKUP(LEFT(A39,3),'[1]200002569'!A:D,3,0),0)</f>
        <v>4</v>
      </c>
      <c r="AB39" s="16">
        <f>IFERROR(VLOOKUP(LEFT(A39,3),'[1]200002569'!A:D,4,0),0)</f>
        <v>7.92</v>
      </c>
      <c r="AC39" s="16">
        <v>200000321</v>
      </c>
      <c r="AD39" s="16">
        <f>IFERROR(VLOOKUP(LEFT(A39,3),'[1]200000321'!A:D,3,0),0)</f>
        <v>0</v>
      </c>
      <c r="AE39" s="16">
        <f>IFERROR(VLOOKUP(LEFT(A39,3),'[1]200000321'!A:D,4,0),0)</f>
        <v>0</v>
      </c>
      <c r="AF39" s="16">
        <v>200000521</v>
      </c>
      <c r="AG39" s="16">
        <f>IFERROR(VLOOKUP(LEFT(A39,3),'[1]200000521'!A:D,3,0),0)</f>
        <v>16</v>
      </c>
      <c r="AH39" s="16">
        <f>IFERROR(VLOOKUP(LEFT(A39,3),'[1]200000521'!A:D,4,0),0)</f>
        <v>2.99</v>
      </c>
      <c r="AI39" s="16">
        <v>200000739</v>
      </c>
      <c r="AJ39" s="16">
        <f>IFERROR(VLOOKUP(LEFT(A39,3),'[1]200000739'!A:D,3,0),0)</f>
        <v>0</v>
      </c>
      <c r="AK39" s="16">
        <f>IFERROR(VLOOKUP(LEFT(A39,3),'[1]200000739'!A:D,4,0),0)</f>
        <v>0</v>
      </c>
      <c r="AL39" s="16">
        <v>200000738</v>
      </c>
      <c r="AM39" s="16">
        <f>IFERROR(VLOOKUP(LEFT(A39,3),'[1]200000738'!A:D,3,0),0)</f>
        <v>0</v>
      </c>
      <c r="AN39" s="16">
        <f>IFERROR(VLOOKUP(LEFT(A39,3),'[1]200000738'!A:D,4,0),0)</f>
        <v>0</v>
      </c>
      <c r="AO39" s="16">
        <v>200000487</v>
      </c>
      <c r="AP39" s="16">
        <f>IFERROR(VLOOKUP(LEFT(A39,3),'[1]200000487'!A:D,3,0),0)</f>
        <v>0</v>
      </c>
      <c r="AQ39" s="16">
        <f>IFERROR(VLOOKUP(LEFT(A39,3),'[1]200000487'!A:D,4,0),0)</f>
        <v>0</v>
      </c>
      <c r="AR39" s="16">
        <v>200000489</v>
      </c>
      <c r="AS39" s="16">
        <f>IFERROR(VLOOKUP(LEFT(A39,3),'[1]200000489'!A:D,3,0),0)</f>
        <v>0</v>
      </c>
      <c r="AT39" s="16">
        <f>IFERROR(VLOOKUP(LEFT(A39,3),'[1]200000489'!A:D,4,0),0)</f>
        <v>0</v>
      </c>
      <c r="AU39" s="16">
        <v>200004482</v>
      </c>
      <c r="AV39" s="16">
        <f>IFERROR(VLOOKUP(LEFT(A39,3),'[1]200004482'!A:D,3,0),0)</f>
        <v>0</v>
      </c>
      <c r="AW39" s="16">
        <f>IFERROR(VLOOKUP(LEFT(A39,3),'[1]200004482'!A:D,4,0),0)</f>
        <v>0</v>
      </c>
      <c r="AX39" s="17"/>
      <c r="AY39" s="17"/>
      <c r="AZ39" s="17"/>
      <c r="BA39" s="17"/>
      <c r="BB39" s="17"/>
      <c r="BC39" s="17"/>
      <c r="BD39" s="17"/>
    </row>
    <row r="40" spans="1:56" hidden="1" x14ac:dyDescent="0.25">
      <c r="A40" s="18" t="s">
        <v>509</v>
      </c>
      <c r="B40" s="13">
        <v>200009093</v>
      </c>
      <c r="C40" s="14">
        <f>IFERROR(VLOOKUP(LEFT(A40,3),'[1]200009093'!A:D,3,0),0)</f>
        <v>10</v>
      </c>
      <c r="D40" s="15">
        <f>IFERROR(VLOOKUP(LEFT(A40,3),'[1]200009093'!A:D,4,0),0)</f>
        <v>5.59</v>
      </c>
      <c r="E40" s="13">
        <v>200008980</v>
      </c>
      <c r="F40" s="16">
        <f>IFERROR(VLOOKUP(LEFT(A40,3),'[1]200008980'!A:D,3,0),0)</f>
        <v>5</v>
      </c>
      <c r="G40" s="16">
        <f>IFERROR(VLOOKUP(LEFT(A40,3),'[1]200008980'!A:D,4,0),0)</f>
        <v>3.45</v>
      </c>
      <c r="H40" s="14">
        <v>200000216</v>
      </c>
      <c r="I40" s="14">
        <f>IFERROR(VLOOKUP(LEFT(A40,3),'[1]200000216'!A:D,3,0),0)</f>
        <v>23</v>
      </c>
      <c r="J40" s="15">
        <f>IFERROR(VLOOKUP(LEFT(A40,3),'[1]200000216'!A:D,4,0),0)</f>
        <v>1.6</v>
      </c>
      <c r="K40" s="13">
        <v>200008645</v>
      </c>
      <c r="L40" s="14">
        <f>IFERROR(VLOOKUP(LEFT(A40,3),'[1]200008645'!A:D,3,0),0)</f>
        <v>0</v>
      </c>
      <c r="M40" s="15">
        <f>IFERROR(VLOOKUP(LEFT(A40,3),'[1]200008645'!A:D,4,0),0)</f>
        <v>0</v>
      </c>
      <c r="N40" s="13">
        <v>200000149</v>
      </c>
      <c r="O40" s="16">
        <f>IFERROR(VLOOKUP(LEFT(A40,3),'[1]200000149'!A:D,3,0),0)</f>
        <v>25</v>
      </c>
      <c r="P40" s="16">
        <f>IFERROR(VLOOKUP(LEFT(A40,3),'[1]200000149'!A:D,4,0),0)</f>
        <v>0.68</v>
      </c>
      <c r="Q40" s="16">
        <v>200005224</v>
      </c>
      <c r="R40" s="16">
        <f>IFERROR(VLOOKUP(LEFT(A40,3),'[1]200005224'!A:D,3,0),0)</f>
        <v>3</v>
      </c>
      <c r="S40" s="16">
        <f>IFERROR(VLOOKUP(LEFT(A40,3),'[1]200005224'!A:D,4,0),0)</f>
        <v>5.19</v>
      </c>
      <c r="T40" s="16">
        <v>200009387</v>
      </c>
      <c r="U40" s="16">
        <f>IFERROR(VLOOKUP(LEFT(A40,3),'[1]200009387'!A:D,3,0),0)</f>
        <v>1</v>
      </c>
      <c r="V40" s="16">
        <f>IFERROR(VLOOKUP(LEFT(A40,3),'[1]200009387'!A:D,4,0),0)</f>
        <v>8.2100000000000009</v>
      </c>
      <c r="W40" s="16">
        <v>200000329</v>
      </c>
      <c r="X40" s="16">
        <f>IFERROR(VLOOKUP(LEFT(A40,3),'[1]200000329'!A:D,3,0),0)</f>
        <v>15</v>
      </c>
      <c r="Y40" s="16">
        <f>IFERROR(VLOOKUP(LEFT(A40,3),'[1]200000329'!A:D,4,0),0)</f>
        <v>3.43</v>
      </c>
      <c r="Z40" s="16">
        <v>200002569</v>
      </c>
      <c r="AA40" s="16">
        <f>IFERROR(VLOOKUP(LEFT(A40,3),'[1]200002569'!A:D,3,0),0)</f>
        <v>0</v>
      </c>
      <c r="AB40" s="16">
        <f>IFERROR(VLOOKUP(LEFT(A40,3),'[1]200002569'!A:D,4,0),0)</f>
        <v>0</v>
      </c>
      <c r="AC40" s="16">
        <v>200000321</v>
      </c>
      <c r="AD40" s="16">
        <f>IFERROR(VLOOKUP(LEFT(A40,3),'[1]200000321'!A:D,3,0),0)</f>
        <v>3</v>
      </c>
      <c r="AE40" s="16">
        <f>IFERROR(VLOOKUP(LEFT(A40,3),'[1]200000321'!A:D,4,0),0)</f>
        <v>12.95</v>
      </c>
      <c r="AF40" s="16">
        <v>200000521</v>
      </c>
      <c r="AG40" s="16">
        <f>IFERROR(VLOOKUP(LEFT(A40,3),'[1]200000521'!A:D,3,0),0)</f>
        <v>4</v>
      </c>
      <c r="AH40" s="16">
        <f>IFERROR(VLOOKUP(LEFT(A40,3),'[1]200000521'!A:D,4,0),0)</f>
        <v>2.99</v>
      </c>
      <c r="AI40" s="16">
        <v>200000739</v>
      </c>
      <c r="AJ40" s="16">
        <f>IFERROR(VLOOKUP(LEFT(A40,3),'[1]200000739'!A:D,3,0),0)</f>
        <v>2</v>
      </c>
      <c r="AK40" s="16">
        <f>IFERROR(VLOOKUP(LEFT(A40,3),'[1]200000739'!A:D,4,0),0)</f>
        <v>27.47</v>
      </c>
      <c r="AL40" s="16">
        <v>200000738</v>
      </c>
      <c r="AM40" s="16">
        <f>IFERROR(VLOOKUP(LEFT(A40,3),'[1]200000738'!A:D,3,0),0)</f>
        <v>0</v>
      </c>
      <c r="AN40" s="16">
        <f>IFERROR(VLOOKUP(LEFT(A40,3),'[1]200000738'!A:D,4,0),0)</f>
        <v>0</v>
      </c>
      <c r="AO40" s="16">
        <v>200000487</v>
      </c>
      <c r="AP40" s="16">
        <f>IFERROR(VLOOKUP(LEFT(A40,3),'[1]200000487'!A:D,3,0),0)</f>
        <v>0</v>
      </c>
      <c r="AQ40" s="16">
        <f>IFERROR(VLOOKUP(LEFT(A40,3),'[1]200000487'!A:D,4,0),0)</f>
        <v>0</v>
      </c>
      <c r="AR40" s="16">
        <v>200000489</v>
      </c>
      <c r="AS40" s="16">
        <f>IFERROR(VLOOKUP(LEFT(A40,3),'[1]200000489'!A:D,3,0),0)</f>
        <v>0</v>
      </c>
      <c r="AT40" s="16">
        <f>IFERROR(VLOOKUP(LEFT(A40,3),'[1]200000489'!A:D,4,0),0)</f>
        <v>0</v>
      </c>
      <c r="AU40" s="16">
        <v>200004482</v>
      </c>
      <c r="AV40" s="16">
        <f>IFERROR(VLOOKUP(LEFT(A40,3),'[1]200004482'!A:D,3,0),0)</f>
        <v>0</v>
      </c>
      <c r="AW40" s="16">
        <f>IFERROR(VLOOKUP(LEFT(A40,3),'[1]200004482'!A:D,4,0),0)</f>
        <v>0</v>
      </c>
      <c r="AX40" s="17"/>
      <c r="AY40" s="17"/>
      <c r="AZ40" s="17"/>
      <c r="BA40" s="17"/>
      <c r="BB40" s="17"/>
      <c r="BC40" s="17"/>
      <c r="BD40" s="17"/>
    </row>
    <row r="41" spans="1:56" hidden="1" x14ac:dyDescent="0.25">
      <c r="A41" s="18" t="s">
        <v>510</v>
      </c>
      <c r="B41" s="13">
        <v>200009093</v>
      </c>
      <c r="C41" s="14">
        <f>IFERROR(VLOOKUP(LEFT(A41,3),'[1]200009093'!A:D,3,0),0)</f>
        <v>2</v>
      </c>
      <c r="D41" s="15">
        <f>IFERROR(VLOOKUP(LEFT(A41,3),'[1]200009093'!A:D,4,0),0)</f>
        <v>5.59</v>
      </c>
      <c r="E41" s="13">
        <v>200008980</v>
      </c>
      <c r="F41" s="16">
        <f>IFERROR(VLOOKUP(LEFT(A41,3),'[1]200008980'!A:D,3,0),0)</f>
        <v>5</v>
      </c>
      <c r="G41" s="16">
        <f>IFERROR(VLOOKUP(LEFT(A41,3),'[1]200008980'!A:D,4,0),0)</f>
        <v>3.45</v>
      </c>
      <c r="H41" s="14">
        <v>200000216</v>
      </c>
      <c r="I41" s="14">
        <f>IFERROR(VLOOKUP(LEFT(A41,3),'[1]200000216'!A:D,3,0),0)</f>
        <v>14</v>
      </c>
      <c r="J41" s="15">
        <f>IFERROR(VLOOKUP(LEFT(A41,3),'[1]200000216'!A:D,4,0),0)</f>
        <v>1.6</v>
      </c>
      <c r="K41" s="13">
        <v>200008645</v>
      </c>
      <c r="L41" s="14">
        <f>IFERROR(VLOOKUP(LEFT(A41,3),'[1]200008645'!A:D,3,0),0)</f>
        <v>3</v>
      </c>
      <c r="M41" s="15">
        <f>IFERROR(VLOOKUP(LEFT(A41,3),'[1]200008645'!A:D,4,0),0)</f>
        <v>15.7</v>
      </c>
      <c r="N41" s="13">
        <v>200000149</v>
      </c>
      <c r="O41" s="16">
        <f>IFERROR(VLOOKUP(LEFT(A41,3),'[1]200000149'!A:D,3,0),0)</f>
        <v>14</v>
      </c>
      <c r="P41" s="16">
        <f>IFERROR(VLOOKUP(LEFT(A41,3),'[1]200000149'!A:D,4,0),0)</f>
        <v>0.68</v>
      </c>
      <c r="Q41" s="16">
        <v>200005224</v>
      </c>
      <c r="R41" s="16">
        <f>IFERROR(VLOOKUP(LEFT(A41,3),'[1]200005224'!A:D,3,0),0)</f>
        <v>6</v>
      </c>
      <c r="S41" s="16">
        <f>IFERROR(VLOOKUP(LEFT(A41,3),'[1]200005224'!A:D,4,0),0)</f>
        <v>5.19</v>
      </c>
      <c r="T41" s="16">
        <v>200009387</v>
      </c>
      <c r="U41" s="16">
        <f>IFERROR(VLOOKUP(LEFT(A41,3),'[1]200009387'!A:D,3,0),0)</f>
        <v>2</v>
      </c>
      <c r="V41" s="16">
        <f>IFERROR(VLOOKUP(LEFT(A41,3),'[1]200009387'!A:D,4,0),0)</f>
        <v>8.2100000000000009</v>
      </c>
      <c r="W41" s="16">
        <v>200000329</v>
      </c>
      <c r="X41" s="16">
        <f>IFERROR(VLOOKUP(LEFT(A41,3),'[1]200000329'!A:D,3,0),0)</f>
        <v>0</v>
      </c>
      <c r="Y41" s="16">
        <f>IFERROR(VLOOKUP(LEFT(A41,3),'[1]200000329'!A:D,4,0),0)</f>
        <v>0</v>
      </c>
      <c r="Z41" s="16">
        <v>200002569</v>
      </c>
      <c r="AA41" s="16">
        <f>IFERROR(VLOOKUP(LEFT(A41,3),'[1]200002569'!A:D,3,0),0)</f>
        <v>7</v>
      </c>
      <c r="AB41" s="16">
        <f>IFERROR(VLOOKUP(LEFT(A41,3),'[1]200002569'!A:D,4,0),0)</f>
        <v>7.92</v>
      </c>
      <c r="AC41" s="16">
        <v>200000321</v>
      </c>
      <c r="AD41" s="16">
        <f>IFERROR(VLOOKUP(LEFT(A41,3),'[1]200000321'!A:D,3,0),0)</f>
        <v>1</v>
      </c>
      <c r="AE41" s="16">
        <f>IFERROR(VLOOKUP(LEFT(A41,3),'[1]200000321'!A:D,4,0),0)</f>
        <v>12.95</v>
      </c>
      <c r="AF41" s="16">
        <v>200000521</v>
      </c>
      <c r="AG41" s="16">
        <f>IFERROR(VLOOKUP(LEFT(A41,3),'[1]200000521'!A:D,3,0),0)</f>
        <v>5</v>
      </c>
      <c r="AH41" s="16">
        <f>IFERROR(VLOOKUP(LEFT(A41,3),'[1]200000521'!A:D,4,0),0)</f>
        <v>2.99</v>
      </c>
      <c r="AI41" s="16">
        <v>200000739</v>
      </c>
      <c r="AJ41" s="16">
        <f>IFERROR(VLOOKUP(LEFT(A41,3),'[1]200000739'!A:D,3,0),0)</f>
        <v>1</v>
      </c>
      <c r="AK41" s="16">
        <f>IFERROR(VLOOKUP(LEFT(A41,3),'[1]200000739'!A:D,4,0),0)</f>
        <v>27.47</v>
      </c>
      <c r="AL41" s="16">
        <v>200000738</v>
      </c>
      <c r="AM41" s="16">
        <f>IFERROR(VLOOKUP(LEFT(A41,3),'[1]200000738'!A:D,3,0),0)</f>
        <v>1</v>
      </c>
      <c r="AN41" s="16">
        <f>IFERROR(VLOOKUP(LEFT(A41,3),'[1]200000738'!A:D,4,0),0)</f>
        <v>9.19</v>
      </c>
      <c r="AO41" s="16">
        <v>200000487</v>
      </c>
      <c r="AP41" s="16">
        <f>IFERROR(VLOOKUP(LEFT(A41,3),'[1]200000487'!A:D,3,0),0)</f>
        <v>0</v>
      </c>
      <c r="AQ41" s="16">
        <f>IFERROR(VLOOKUP(LEFT(A41,3),'[1]200000487'!A:D,4,0),0)</f>
        <v>0</v>
      </c>
      <c r="AR41" s="16">
        <v>200000489</v>
      </c>
      <c r="AS41" s="16">
        <f>IFERROR(VLOOKUP(LEFT(A41,3),'[1]200000489'!A:D,3,0),0)</f>
        <v>0</v>
      </c>
      <c r="AT41" s="16">
        <f>IFERROR(VLOOKUP(LEFT(A41,3),'[1]200000489'!A:D,4,0),0)</f>
        <v>0</v>
      </c>
      <c r="AU41" s="16">
        <v>200004482</v>
      </c>
      <c r="AV41" s="16">
        <f>IFERROR(VLOOKUP(LEFT(A41,3),'[1]200004482'!A:D,3,0),0)</f>
        <v>0</v>
      </c>
      <c r="AW41" s="16">
        <f>IFERROR(VLOOKUP(LEFT(A41,3),'[1]200004482'!A:D,4,0),0)</f>
        <v>0</v>
      </c>
      <c r="AX41" s="17"/>
      <c r="AY41" s="17"/>
      <c r="AZ41" s="17"/>
      <c r="BA41" s="17"/>
      <c r="BB41" s="17"/>
      <c r="BC41" s="17"/>
      <c r="BD41" s="17"/>
    </row>
    <row r="42" spans="1:56" hidden="1" x14ac:dyDescent="0.25">
      <c r="A42" s="18" t="s">
        <v>511</v>
      </c>
      <c r="B42" s="13">
        <v>200009093</v>
      </c>
      <c r="C42" s="14">
        <f>IFERROR(VLOOKUP(LEFT(A42,3),'[1]200009093'!A:D,3,0),0)</f>
        <v>2</v>
      </c>
      <c r="D42" s="15">
        <f>IFERROR(VLOOKUP(LEFT(A42,3),'[1]200009093'!A:D,4,0),0)</f>
        <v>5.59</v>
      </c>
      <c r="E42" s="13">
        <v>200008980</v>
      </c>
      <c r="F42" s="16">
        <f>IFERROR(VLOOKUP(LEFT(A42,3),'[1]200008980'!A:D,3,0),0)</f>
        <v>16</v>
      </c>
      <c r="G42" s="16">
        <f>IFERROR(VLOOKUP(LEFT(A42,3),'[1]200008980'!A:D,4,0),0)</f>
        <v>3.45</v>
      </c>
      <c r="H42" s="14">
        <v>200000216</v>
      </c>
      <c r="I42" s="14">
        <f>IFERROR(VLOOKUP(LEFT(A42,3),'[1]200000216'!A:D,3,0),0)</f>
        <v>45</v>
      </c>
      <c r="J42" s="15">
        <f>IFERROR(VLOOKUP(LEFT(A42,3),'[1]200000216'!A:D,4,0),0)</f>
        <v>1.6</v>
      </c>
      <c r="K42" s="13">
        <v>200008645</v>
      </c>
      <c r="L42" s="14">
        <f>IFERROR(VLOOKUP(LEFT(A42,3),'[1]200008645'!A:D,3,0),0)</f>
        <v>1</v>
      </c>
      <c r="M42" s="15">
        <f>IFERROR(VLOOKUP(LEFT(A42,3),'[1]200008645'!A:D,4,0),0)</f>
        <v>15.7</v>
      </c>
      <c r="N42" s="13">
        <v>200000149</v>
      </c>
      <c r="O42" s="16">
        <f>IFERROR(VLOOKUP(LEFT(A42,3),'[1]200000149'!A:D,3,0),0)</f>
        <v>20</v>
      </c>
      <c r="P42" s="16">
        <f>IFERROR(VLOOKUP(LEFT(A42,3),'[1]200000149'!A:D,4,0),0)</f>
        <v>0.68</v>
      </c>
      <c r="Q42" s="16">
        <v>200005224</v>
      </c>
      <c r="R42" s="16">
        <f>IFERROR(VLOOKUP(LEFT(A42,3),'[1]200005224'!A:D,3,0),0)</f>
        <v>0</v>
      </c>
      <c r="S42" s="16">
        <f>IFERROR(VLOOKUP(LEFT(A42,3),'[1]200005224'!A:D,4,0),0)</f>
        <v>0</v>
      </c>
      <c r="T42" s="16">
        <v>200009387</v>
      </c>
      <c r="U42" s="16">
        <f>IFERROR(VLOOKUP(LEFT(A42,3),'[1]200009387'!A:D,3,0),0)</f>
        <v>16</v>
      </c>
      <c r="V42" s="16">
        <f>IFERROR(VLOOKUP(LEFT(A42,3),'[1]200009387'!A:D,4,0),0)</f>
        <v>8.2100000000000009</v>
      </c>
      <c r="W42" s="16">
        <v>200000329</v>
      </c>
      <c r="X42" s="16">
        <f>IFERROR(VLOOKUP(LEFT(A42,3),'[1]200000329'!A:D,3,0),0)</f>
        <v>31</v>
      </c>
      <c r="Y42" s="16">
        <f>IFERROR(VLOOKUP(LEFT(A42,3),'[1]200000329'!A:D,4,0),0)</f>
        <v>3.43</v>
      </c>
      <c r="Z42" s="16">
        <v>200002569</v>
      </c>
      <c r="AA42" s="16">
        <f>IFERROR(VLOOKUP(LEFT(A42,3),'[1]200002569'!A:D,3,0),0)</f>
        <v>22</v>
      </c>
      <c r="AB42" s="16">
        <f>IFERROR(VLOOKUP(LEFT(A42,3),'[1]200002569'!A:D,4,0),0)</f>
        <v>7.92</v>
      </c>
      <c r="AC42" s="16">
        <v>200000321</v>
      </c>
      <c r="AD42" s="16">
        <f>IFERROR(VLOOKUP(LEFT(A42,3),'[1]200000321'!A:D,3,0),0)</f>
        <v>7</v>
      </c>
      <c r="AE42" s="16">
        <f>IFERROR(VLOOKUP(LEFT(A42,3),'[1]200000321'!A:D,4,0),0)</f>
        <v>12.95</v>
      </c>
      <c r="AF42" s="16">
        <v>200000521</v>
      </c>
      <c r="AG42" s="16">
        <f>IFERROR(VLOOKUP(LEFT(A42,3),'[1]200000521'!A:D,3,0),0)</f>
        <v>15</v>
      </c>
      <c r="AH42" s="16">
        <f>IFERROR(VLOOKUP(LEFT(A42,3),'[1]200000521'!A:D,4,0),0)</f>
        <v>2.99</v>
      </c>
      <c r="AI42" s="16">
        <v>200000739</v>
      </c>
      <c r="AJ42" s="16">
        <f>IFERROR(VLOOKUP(LEFT(A42,3),'[1]200000739'!A:D,3,0),0)</f>
        <v>0</v>
      </c>
      <c r="AK42" s="16">
        <f>IFERROR(VLOOKUP(LEFT(A42,3),'[1]200000739'!A:D,4,0),0)</f>
        <v>0</v>
      </c>
      <c r="AL42" s="16">
        <v>200000738</v>
      </c>
      <c r="AM42" s="16">
        <f>IFERROR(VLOOKUP(LEFT(A42,3),'[1]200000738'!A:D,3,0),0)</f>
        <v>1</v>
      </c>
      <c r="AN42" s="16">
        <f>IFERROR(VLOOKUP(LEFT(A42,3),'[1]200000738'!A:D,4,0),0)</f>
        <v>9.19</v>
      </c>
      <c r="AO42" s="16">
        <v>200000487</v>
      </c>
      <c r="AP42" s="16">
        <f>IFERROR(VLOOKUP(LEFT(A42,3),'[1]200000487'!A:D,3,0),0)</f>
        <v>0</v>
      </c>
      <c r="AQ42" s="16">
        <f>IFERROR(VLOOKUP(LEFT(A42,3),'[1]200000487'!A:D,4,0),0)</f>
        <v>0</v>
      </c>
      <c r="AR42" s="16">
        <v>200000489</v>
      </c>
      <c r="AS42" s="16">
        <f>IFERROR(VLOOKUP(LEFT(A42,3),'[1]200000489'!A:D,3,0),0)</f>
        <v>7</v>
      </c>
      <c r="AT42" s="16">
        <f>IFERROR(VLOOKUP(LEFT(A42,3),'[1]200000489'!A:D,4,0),0)</f>
        <v>5.8</v>
      </c>
      <c r="AU42" s="16">
        <v>200004482</v>
      </c>
      <c r="AV42" s="16">
        <f>IFERROR(VLOOKUP(LEFT(A42,3),'[1]200004482'!A:D,3,0),0)</f>
        <v>0</v>
      </c>
      <c r="AW42" s="16">
        <f>IFERROR(VLOOKUP(LEFT(A42,3),'[1]200004482'!A:D,4,0),0)</f>
        <v>0</v>
      </c>
      <c r="AX42" s="17"/>
      <c r="AY42" s="17"/>
      <c r="AZ42" s="17"/>
      <c r="BA42" s="17"/>
      <c r="BB42" s="17"/>
      <c r="BC42" s="17"/>
      <c r="BD42" s="17"/>
    </row>
    <row r="43" spans="1:56" hidden="1" x14ac:dyDescent="0.25">
      <c r="A43" s="18" t="s">
        <v>512</v>
      </c>
      <c r="B43" s="13">
        <v>200009093</v>
      </c>
      <c r="C43" s="14">
        <f>IFERROR(VLOOKUP(LEFT(A43,3),'[1]200009093'!A:D,3,0),0)</f>
        <v>11</v>
      </c>
      <c r="D43" s="15">
        <f>IFERROR(VLOOKUP(LEFT(A43,3),'[1]200009093'!A:D,4,0),0)</f>
        <v>5.59</v>
      </c>
      <c r="E43" s="13">
        <v>200008980</v>
      </c>
      <c r="F43" s="16">
        <f>IFERROR(VLOOKUP(LEFT(A43,3),'[1]200008980'!A:D,3,0),0)</f>
        <v>11</v>
      </c>
      <c r="G43" s="16">
        <f>IFERROR(VLOOKUP(LEFT(A43,3),'[1]200008980'!A:D,4,0),0)</f>
        <v>3.45</v>
      </c>
      <c r="H43" s="14">
        <v>200000216</v>
      </c>
      <c r="I43" s="14">
        <f>IFERROR(VLOOKUP(LEFT(A43,3),'[1]200000216'!A:D,3,0),0)</f>
        <v>16</v>
      </c>
      <c r="J43" s="15">
        <f>IFERROR(VLOOKUP(LEFT(A43,3),'[1]200000216'!A:D,4,0),0)</f>
        <v>1.6</v>
      </c>
      <c r="K43" s="13">
        <v>200008645</v>
      </c>
      <c r="L43" s="14">
        <f>IFERROR(VLOOKUP(LEFT(A43,3),'[1]200008645'!A:D,3,0),0)</f>
        <v>0</v>
      </c>
      <c r="M43" s="15">
        <f>IFERROR(VLOOKUP(LEFT(A43,3),'[1]200008645'!A:D,4,0),0)</f>
        <v>0</v>
      </c>
      <c r="N43" s="13">
        <v>200000149</v>
      </c>
      <c r="O43" s="16">
        <f>IFERROR(VLOOKUP(LEFT(A43,3),'[1]200000149'!A:D,3,0),0)</f>
        <v>14</v>
      </c>
      <c r="P43" s="16">
        <f>IFERROR(VLOOKUP(LEFT(A43,3),'[1]200000149'!A:D,4,0),0)</f>
        <v>0.68</v>
      </c>
      <c r="Q43" s="16">
        <v>200005224</v>
      </c>
      <c r="R43" s="16">
        <f>IFERROR(VLOOKUP(LEFT(A43,3),'[1]200005224'!A:D,3,0),0)</f>
        <v>7</v>
      </c>
      <c r="S43" s="16">
        <f>IFERROR(VLOOKUP(LEFT(A43,3),'[1]200005224'!A:D,4,0),0)</f>
        <v>5.19</v>
      </c>
      <c r="T43" s="16">
        <v>200009387</v>
      </c>
      <c r="U43" s="16">
        <f>IFERROR(VLOOKUP(LEFT(A43,3),'[1]200009387'!A:D,3,0),0)</f>
        <v>4</v>
      </c>
      <c r="V43" s="16">
        <f>IFERROR(VLOOKUP(LEFT(A43,3),'[1]200009387'!A:D,4,0),0)</f>
        <v>8.2100000000000009</v>
      </c>
      <c r="W43" s="16">
        <v>200000329</v>
      </c>
      <c r="X43" s="16">
        <f>IFERROR(VLOOKUP(LEFT(A43,3),'[1]200000329'!A:D,3,0),0)</f>
        <v>13</v>
      </c>
      <c r="Y43" s="16">
        <f>IFERROR(VLOOKUP(LEFT(A43,3),'[1]200000329'!A:D,4,0),0)</f>
        <v>3.43</v>
      </c>
      <c r="Z43" s="16">
        <v>200002569</v>
      </c>
      <c r="AA43" s="16">
        <f>IFERROR(VLOOKUP(LEFT(A43,3),'[1]200002569'!A:D,3,0),0)</f>
        <v>0</v>
      </c>
      <c r="AB43" s="16">
        <f>IFERROR(VLOOKUP(LEFT(A43,3),'[1]200002569'!A:D,4,0),0)</f>
        <v>0</v>
      </c>
      <c r="AC43" s="16">
        <v>200000321</v>
      </c>
      <c r="AD43" s="16">
        <f>IFERROR(VLOOKUP(LEFT(A43,3),'[1]200000321'!A:D,3,0),0)</f>
        <v>4</v>
      </c>
      <c r="AE43" s="16">
        <f>IFERROR(VLOOKUP(LEFT(A43,3),'[1]200000321'!A:D,4,0),0)</f>
        <v>12.95</v>
      </c>
      <c r="AF43" s="16">
        <v>200000521</v>
      </c>
      <c r="AG43" s="16">
        <f>IFERROR(VLOOKUP(LEFT(A43,3),'[1]200000521'!A:D,3,0),0)</f>
        <v>8</v>
      </c>
      <c r="AH43" s="16">
        <f>IFERROR(VLOOKUP(LEFT(A43,3),'[1]200000521'!A:D,4,0),0)</f>
        <v>2.99</v>
      </c>
      <c r="AI43" s="16">
        <v>200000739</v>
      </c>
      <c r="AJ43" s="16">
        <f>IFERROR(VLOOKUP(LEFT(A43,3),'[1]200000739'!A:D,3,0),0)</f>
        <v>3</v>
      </c>
      <c r="AK43" s="16">
        <f>IFERROR(VLOOKUP(LEFT(A43,3),'[1]200000739'!A:D,4,0),0)</f>
        <v>27.47</v>
      </c>
      <c r="AL43" s="16">
        <v>200000738</v>
      </c>
      <c r="AM43" s="16">
        <f>IFERROR(VLOOKUP(LEFT(A43,3),'[1]200000738'!A:D,3,0),0)</f>
        <v>4</v>
      </c>
      <c r="AN43" s="16">
        <f>IFERROR(VLOOKUP(LEFT(A43,3),'[1]200000738'!A:D,4,0),0)</f>
        <v>9.19</v>
      </c>
      <c r="AO43" s="16">
        <v>200000487</v>
      </c>
      <c r="AP43" s="16">
        <f>IFERROR(VLOOKUP(LEFT(A43,3),'[1]200000487'!A:D,3,0),0)</f>
        <v>4</v>
      </c>
      <c r="AQ43" s="16">
        <f>IFERROR(VLOOKUP(LEFT(A43,3),'[1]200000487'!A:D,4,0),0)</f>
        <v>15.26</v>
      </c>
      <c r="AR43" s="16">
        <v>200000489</v>
      </c>
      <c r="AS43" s="16">
        <f>IFERROR(VLOOKUP(LEFT(A43,3),'[1]200000489'!A:D,3,0),0)</f>
        <v>0</v>
      </c>
      <c r="AT43" s="16">
        <f>IFERROR(VLOOKUP(LEFT(A43,3),'[1]200000489'!A:D,4,0),0)</f>
        <v>0</v>
      </c>
      <c r="AU43" s="16">
        <v>200004482</v>
      </c>
      <c r="AV43" s="16">
        <f>IFERROR(VLOOKUP(LEFT(A43,3),'[1]200004482'!A:D,3,0),0)</f>
        <v>0</v>
      </c>
      <c r="AW43" s="16">
        <f>IFERROR(VLOOKUP(LEFT(A43,3),'[1]200004482'!A:D,4,0),0)</f>
        <v>0</v>
      </c>
      <c r="AX43" s="17"/>
      <c r="AY43" s="17"/>
      <c r="AZ43" s="17"/>
      <c r="BA43" s="17"/>
      <c r="BB43" s="17"/>
      <c r="BC43" s="17"/>
      <c r="BD43" s="17"/>
    </row>
    <row r="44" spans="1:56" hidden="1" x14ac:dyDescent="0.25">
      <c r="A44" s="18" t="s">
        <v>513</v>
      </c>
      <c r="B44" s="13">
        <v>200009093</v>
      </c>
      <c r="C44" s="14">
        <f>IFERROR(VLOOKUP(LEFT(A44,3),'[1]200009093'!A:D,3,0),0)</f>
        <v>3</v>
      </c>
      <c r="D44" s="15">
        <f>IFERROR(VLOOKUP(LEFT(A44,3),'[1]200009093'!A:D,4,0),0)</f>
        <v>5.59</v>
      </c>
      <c r="E44" s="13">
        <v>200008980</v>
      </c>
      <c r="F44" s="16">
        <f>IFERROR(VLOOKUP(LEFT(A44,3),'[1]200008980'!A:D,3,0),0)</f>
        <v>0</v>
      </c>
      <c r="G44" s="16">
        <f>IFERROR(VLOOKUP(LEFT(A44,3),'[1]200008980'!A:D,4,0),0)</f>
        <v>0</v>
      </c>
      <c r="H44" s="14">
        <v>200000216</v>
      </c>
      <c r="I44" s="14">
        <f>IFERROR(VLOOKUP(LEFT(A44,3),'[1]200000216'!A:D,3,0),0)</f>
        <v>0</v>
      </c>
      <c r="J44" s="15">
        <f>IFERROR(VLOOKUP(LEFT(A44,3),'[1]200000216'!A:D,4,0),0)</f>
        <v>0</v>
      </c>
      <c r="K44" s="13">
        <v>200008645</v>
      </c>
      <c r="L44" s="14">
        <f>IFERROR(VLOOKUP(LEFT(A44,3),'[1]200008645'!A:D,3,0),0)</f>
        <v>0</v>
      </c>
      <c r="M44" s="15">
        <f>IFERROR(VLOOKUP(LEFT(A44,3),'[1]200008645'!A:D,4,0),0)</f>
        <v>0</v>
      </c>
      <c r="N44" s="13">
        <v>200000149</v>
      </c>
      <c r="O44" s="16">
        <f>IFERROR(VLOOKUP(LEFT(A44,3),'[1]200000149'!A:D,3,0),0)</f>
        <v>0</v>
      </c>
      <c r="P44" s="16">
        <f>IFERROR(VLOOKUP(LEFT(A44,3),'[1]200000149'!A:D,4,0),0)</f>
        <v>0</v>
      </c>
      <c r="Q44" s="16">
        <v>200005224</v>
      </c>
      <c r="R44" s="16">
        <f>IFERROR(VLOOKUP(LEFT(A44,3),'[1]200005224'!A:D,3,0),0)</f>
        <v>1</v>
      </c>
      <c r="S44" s="16">
        <f>IFERROR(VLOOKUP(LEFT(A44,3),'[1]200005224'!A:D,4,0),0)</f>
        <v>5.19</v>
      </c>
      <c r="T44" s="16">
        <v>200009387</v>
      </c>
      <c r="U44" s="16">
        <f>IFERROR(VLOOKUP(LEFT(A44,3),'[1]200009387'!A:D,3,0),0)</f>
        <v>0</v>
      </c>
      <c r="V44" s="16">
        <f>IFERROR(VLOOKUP(LEFT(A44,3),'[1]200009387'!A:D,4,0),0)</f>
        <v>0</v>
      </c>
      <c r="W44" s="16">
        <v>200000329</v>
      </c>
      <c r="X44" s="16">
        <f>IFERROR(VLOOKUP(LEFT(A44,3),'[1]200000329'!A:D,3,0),0)</f>
        <v>0</v>
      </c>
      <c r="Y44" s="16">
        <f>IFERROR(VLOOKUP(LEFT(A44,3),'[1]200000329'!A:D,4,0),0)</f>
        <v>0</v>
      </c>
      <c r="Z44" s="16">
        <v>200002569</v>
      </c>
      <c r="AA44" s="16">
        <f>IFERROR(VLOOKUP(LEFT(A44,3),'[1]200002569'!A:D,3,0),0)</f>
        <v>0</v>
      </c>
      <c r="AB44" s="16">
        <f>IFERROR(VLOOKUP(LEFT(A44,3),'[1]200002569'!A:D,4,0),0)</f>
        <v>0</v>
      </c>
      <c r="AC44" s="16">
        <v>200000321</v>
      </c>
      <c r="AD44" s="16">
        <f>IFERROR(VLOOKUP(LEFT(A44,3),'[1]200000321'!A:D,3,0),0)</f>
        <v>0</v>
      </c>
      <c r="AE44" s="16">
        <f>IFERROR(VLOOKUP(LEFT(A44,3),'[1]200000321'!A:D,4,0),0)</f>
        <v>0</v>
      </c>
      <c r="AF44" s="16">
        <v>200000521</v>
      </c>
      <c r="AG44" s="16">
        <f>IFERROR(VLOOKUP(LEFT(A44,3),'[1]200000521'!A:D,3,0),0)</f>
        <v>11</v>
      </c>
      <c r="AH44" s="16">
        <f>IFERROR(VLOOKUP(LEFT(A44,3),'[1]200000521'!A:D,4,0),0)</f>
        <v>2.99</v>
      </c>
      <c r="AI44" s="16">
        <v>200000739</v>
      </c>
      <c r="AJ44" s="16">
        <f>IFERROR(VLOOKUP(LEFT(A44,3),'[1]200000739'!A:D,3,0),0)</f>
        <v>0</v>
      </c>
      <c r="AK44" s="16">
        <f>IFERROR(VLOOKUP(LEFT(A44,3),'[1]200000739'!A:D,4,0),0)</f>
        <v>0</v>
      </c>
      <c r="AL44" s="16">
        <v>200000738</v>
      </c>
      <c r="AM44" s="16">
        <f>IFERROR(VLOOKUP(LEFT(A44,3),'[1]200000738'!A:D,3,0),0)</f>
        <v>0</v>
      </c>
      <c r="AN44" s="16">
        <f>IFERROR(VLOOKUP(LEFT(A44,3),'[1]200000738'!A:D,4,0),0)</f>
        <v>0</v>
      </c>
      <c r="AO44" s="16">
        <v>200000487</v>
      </c>
      <c r="AP44" s="16">
        <f>IFERROR(VLOOKUP(LEFT(A44,3),'[1]200000487'!A:D,3,0),0)</f>
        <v>0</v>
      </c>
      <c r="AQ44" s="16">
        <f>IFERROR(VLOOKUP(LEFT(A44,3),'[1]200000487'!A:D,4,0),0)</f>
        <v>0</v>
      </c>
      <c r="AR44" s="16">
        <v>200000489</v>
      </c>
      <c r="AS44" s="16">
        <f>IFERROR(VLOOKUP(LEFT(A44,3),'[1]200000489'!A:D,3,0),0)</f>
        <v>0</v>
      </c>
      <c r="AT44" s="16">
        <f>IFERROR(VLOOKUP(LEFT(A44,3),'[1]200000489'!A:D,4,0),0)</f>
        <v>0</v>
      </c>
      <c r="AU44" s="16">
        <v>200004482</v>
      </c>
      <c r="AV44" s="16">
        <f>IFERROR(VLOOKUP(LEFT(A44,3),'[1]200004482'!A:D,3,0),0)</f>
        <v>0</v>
      </c>
      <c r="AW44" s="16">
        <f>IFERROR(VLOOKUP(LEFT(A44,3),'[1]200004482'!A:D,4,0),0)</f>
        <v>0</v>
      </c>
      <c r="AX44" s="17"/>
      <c r="AY44" s="17"/>
      <c r="AZ44" s="17"/>
      <c r="BA44" s="17"/>
      <c r="BB44" s="17"/>
      <c r="BC44" s="17"/>
      <c r="BD44" s="17"/>
    </row>
    <row r="45" spans="1:56" hidden="1" x14ac:dyDescent="0.25">
      <c r="A45" s="18" t="s">
        <v>514</v>
      </c>
      <c r="B45" s="13">
        <v>200009093</v>
      </c>
      <c r="C45" s="14">
        <f>IFERROR(VLOOKUP(LEFT(A45,3),'[1]200009093'!A:D,3,0),0)</f>
        <v>3</v>
      </c>
      <c r="D45" s="15">
        <f>IFERROR(VLOOKUP(LEFT(A45,3),'[1]200009093'!A:D,4,0),0)</f>
        <v>5.59</v>
      </c>
      <c r="E45" s="13">
        <v>200008980</v>
      </c>
      <c r="F45" s="16">
        <f>IFERROR(VLOOKUP(LEFT(A45,3),'[1]200008980'!A:D,3,0),0)</f>
        <v>5</v>
      </c>
      <c r="G45" s="16">
        <f>IFERROR(VLOOKUP(LEFT(A45,3),'[1]200008980'!A:D,4,0),0)</f>
        <v>3.45</v>
      </c>
      <c r="H45" s="14">
        <v>200000216</v>
      </c>
      <c r="I45" s="14">
        <f>IFERROR(VLOOKUP(LEFT(A45,3),'[1]200000216'!A:D,3,0),0)</f>
        <v>0</v>
      </c>
      <c r="J45" s="15">
        <f>IFERROR(VLOOKUP(LEFT(A45,3),'[1]200000216'!A:D,4,0),0)</f>
        <v>0</v>
      </c>
      <c r="K45" s="13">
        <v>200008645</v>
      </c>
      <c r="L45" s="14">
        <f>IFERROR(VLOOKUP(LEFT(A45,3),'[1]200008645'!A:D,3,0),0)</f>
        <v>0</v>
      </c>
      <c r="M45" s="15">
        <f>IFERROR(VLOOKUP(LEFT(A45,3),'[1]200008645'!A:D,4,0),0)</f>
        <v>0</v>
      </c>
      <c r="N45" s="13">
        <v>200000149</v>
      </c>
      <c r="O45" s="16">
        <f>IFERROR(VLOOKUP(LEFT(A45,3),'[1]200000149'!A:D,3,0),0)</f>
        <v>6</v>
      </c>
      <c r="P45" s="16">
        <f>IFERROR(VLOOKUP(LEFT(A45,3),'[1]200000149'!A:D,4,0),0)</f>
        <v>0.68</v>
      </c>
      <c r="Q45" s="16">
        <v>200005224</v>
      </c>
      <c r="R45" s="16">
        <f>IFERROR(VLOOKUP(LEFT(A45,3),'[1]200005224'!A:D,3,0),0)</f>
        <v>3</v>
      </c>
      <c r="S45" s="16">
        <f>IFERROR(VLOOKUP(LEFT(A45,3),'[1]200005224'!A:D,4,0),0)</f>
        <v>5.19</v>
      </c>
      <c r="T45" s="16">
        <v>200009387</v>
      </c>
      <c r="U45" s="16">
        <f>IFERROR(VLOOKUP(LEFT(A45,3),'[1]200009387'!A:D,3,0),0)</f>
        <v>0</v>
      </c>
      <c r="V45" s="16">
        <f>IFERROR(VLOOKUP(LEFT(A45,3),'[1]200009387'!A:D,4,0),0)</f>
        <v>0</v>
      </c>
      <c r="W45" s="16">
        <v>200000329</v>
      </c>
      <c r="X45" s="16">
        <f>IFERROR(VLOOKUP(LEFT(A45,3),'[1]200000329'!A:D,3,0),0)</f>
        <v>15</v>
      </c>
      <c r="Y45" s="16">
        <f>IFERROR(VLOOKUP(LEFT(A45,3),'[1]200000329'!A:D,4,0),0)</f>
        <v>3.43</v>
      </c>
      <c r="Z45" s="16">
        <v>200002569</v>
      </c>
      <c r="AA45" s="16">
        <f>IFERROR(VLOOKUP(LEFT(A45,3),'[1]200002569'!A:D,3,0),0)</f>
        <v>0</v>
      </c>
      <c r="AB45" s="16">
        <f>IFERROR(VLOOKUP(LEFT(A45,3),'[1]200002569'!A:D,4,0),0)</f>
        <v>0</v>
      </c>
      <c r="AC45" s="16">
        <v>200000321</v>
      </c>
      <c r="AD45" s="16">
        <f>IFERROR(VLOOKUP(LEFT(A45,3),'[1]200000321'!A:D,3,0),0)</f>
        <v>0</v>
      </c>
      <c r="AE45" s="16">
        <f>IFERROR(VLOOKUP(LEFT(A45,3),'[1]200000321'!A:D,4,0),0)</f>
        <v>0</v>
      </c>
      <c r="AF45" s="16">
        <v>200000521</v>
      </c>
      <c r="AG45" s="16">
        <f>IFERROR(VLOOKUP(LEFT(A45,3),'[1]200000521'!A:D,3,0),0)</f>
        <v>10</v>
      </c>
      <c r="AH45" s="16">
        <f>IFERROR(VLOOKUP(LEFT(A45,3),'[1]200000521'!A:D,4,0),0)</f>
        <v>2.99</v>
      </c>
      <c r="AI45" s="16">
        <v>200000739</v>
      </c>
      <c r="AJ45" s="16">
        <f>IFERROR(VLOOKUP(LEFT(A45,3),'[1]200000739'!A:D,3,0),0)</f>
        <v>0</v>
      </c>
      <c r="AK45" s="16">
        <f>IFERROR(VLOOKUP(LEFT(A45,3),'[1]200000739'!A:D,4,0),0)</f>
        <v>0</v>
      </c>
      <c r="AL45" s="16">
        <v>200000738</v>
      </c>
      <c r="AM45" s="16">
        <f>IFERROR(VLOOKUP(LEFT(A45,3),'[1]200000738'!A:D,3,0),0)</f>
        <v>7</v>
      </c>
      <c r="AN45" s="16">
        <f>IFERROR(VLOOKUP(LEFT(A45,3),'[1]200000738'!A:D,4,0),0)</f>
        <v>9.19</v>
      </c>
      <c r="AO45" s="16">
        <v>200000487</v>
      </c>
      <c r="AP45" s="16">
        <f>IFERROR(VLOOKUP(LEFT(A45,3),'[1]200000487'!A:D,3,0),0)</f>
        <v>0</v>
      </c>
      <c r="AQ45" s="16">
        <f>IFERROR(VLOOKUP(LEFT(A45,3),'[1]200000487'!A:D,4,0),0)</f>
        <v>0</v>
      </c>
      <c r="AR45" s="16">
        <v>200000489</v>
      </c>
      <c r="AS45" s="16">
        <f>IFERROR(VLOOKUP(LEFT(A45,3),'[1]200000489'!A:D,3,0),0)</f>
        <v>0</v>
      </c>
      <c r="AT45" s="16">
        <f>IFERROR(VLOOKUP(LEFT(A45,3),'[1]200000489'!A:D,4,0),0)</f>
        <v>0</v>
      </c>
      <c r="AU45" s="16">
        <v>200004482</v>
      </c>
      <c r="AV45" s="16">
        <f>IFERROR(VLOOKUP(LEFT(A45,3),'[1]200004482'!A:D,3,0),0)</f>
        <v>0</v>
      </c>
      <c r="AW45" s="16">
        <f>IFERROR(VLOOKUP(LEFT(A45,3),'[1]200004482'!A:D,4,0),0)</f>
        <v>0</v>
      </c>
      <c r="AX45" s="17"/>
      <c r="AY45" s="17"/>
      <c r="AZ45" s="17"/>
      <c r="BA45" s="17"/>
      <c r="BB45" s="17"/>
      <c r="BC45" s="17"/>
      <c r="BD45" s="17"/>
    </row>
    <row r="46" spans="1:56" hidden="1" x14ac:dyDescent="0.25">
      <c r="A46" s="18" t="s">
        <v>515</v>
      </c>
      <c r="B46" s="13">
        <v>200009093</v>
      </c>
      <c r="C46" s="14">
        <f>IFERROR(VLOOKUP(LEFT(A46,3),'[1]200009093'!A:D,3,0),0)</f>
        <v>2</v>
      </c>
      <c r="D46" s="15">
        <f>IFERROR(VLOOKUP(LEFT(A46,3),'[1]200009093'!A:D,4,0),0)</f>
        <v>5.59</v>
      </c>
      <c r="E46" s="13">
        <v>200008980</v>
      </c>
      <c r="F46" s="16">
        <f>IFERROR(VLOOKUP(LEFT(A46,3),'[1]200008980'!A:D,3,0),0)</f>
        <v>8</v>
      </c>
      <c r="G46" s="16">
        <f>IFERROR(VLOOKUP(LEFT(A46,3),'[1]200008980'!A:D,4,0),0)</f>
        <v>3.45</v>
      </c>
      <c r="H46" s="14">
        <v>200000216</v>
      </c>
      <c r="I46" s="14">
        <f>IFERROR(VLOOKUP(LEFT(A46,3),'[1]200000216'!A:D,3,0),0)</f>
        <v>9</v>
      </c>
      <c r="J46" s="15">
        <f>IFERROR(VLOOKUP(LEFT(A46,3),'[1]200000216'!A:D,4,0),0)</f>
        <v>1.6</v>
      </c>
      <c r="K46" s="13">
        <v>200008645</v>
      </c>
      <c r="L46" s="14">
        <f>IFERROR(VLOOKUP(LEFT(A46,3),'[1]200008645'!A:D,3,0),0)</f>
        <v>2</v>
      </c>
      <c r="M46" s="15">
        <f>IFERROR(VLOOKUP(LEFT(A46,3),'[1]200008645'!A:D,4,0),0)</f>
        <v>15.7</v>
      </c>
      <c r="N46" s="13">
        <v>200000149</v>
      </c>
      <c r="O46" s="16">
        <f>IFERROR(VLOOKUP(LEFT(A46,3),'[1]200000149'!A:D,3,0),0)</f>
        <v>30</v>
      </c>
      <c r="P46" s="16">
        <f>IFERROR(VLOOKUP(LEFT(A46,3),'[1]200000149'!A:D,4,0),0)</f>
        <v>0.68</v>
      </c>
      <c r="Q46" s="16">
        <v>200005224</v>
      </c>
      <c r="R46" s="16">
        <f>IFERROR(VLOOKUP(LEFT(A46,3),'[1]200005224'!A:D,3,0),0)</f>
        <v>13</v>
      </c>
      <c r="S46" s="16">
        <f>IFERROR(VLOOKUP(LEFT(A46,3),'[1]200005224'!A:D,4,0),0)</f>
        <v>5.19</v>
      </c>
      <c r="T46" s="16">
        <v>200009387</v>
      </c>
      <c r="U46" s="16">
        <f>IFERROR(VLOOKUP(LEFT(A46,3),'[1]200009387'!A:D,3,0),0)</f>
        <v>5</v>
      </c>
      <c r="V46" s="16">
        <f>IFERROR(VLOOKUP(LEFT(A46,3),'[1]200009387'!A:D,4,0),0)</f>
        <v>8.2100000000000009</v>
      </c>
      <c r="W46" s="16">
        <v>200000329</v>
      </c>
      <c r="X46" s="16">
        <f>IFERROR(VLOOKUP(LEFT(A46,3),'[1]200000329'!A:D,3,0),0)</f>
        <v>32</v>
      </c>
      <c r="Y46" s="16">
        <f>IFERROR(VLOOKUP(LEFT(A46,3),'[1]200000329'!A:D,4,0),0)</f>
        <v>3.43</v>
      </c>
      <c r="Z46" s="16">
        <v>200002569</v>
      </c>
      <c r="AA46" s="16">
        <f>IFERROR(VLOOKUP(LEFT(A46,3),'[1]200002569'!A:D,3,0),0)</f>
        <v>14</v>
      </c>
      <c r="AB46" s="16">
        <f>IFERROR(VLOOKUP(LEFT(A46,3),'[1]200002569'!A:D,4,0),0)</f>
        <v>7.92</v>
      </c>
      <c r="AC46" s="16">
        <v>200000321</v>
      </c>
      <c r="AD46" s="16">
        <f>IFERROR(VLOOKUP(LEFT(A46,3),'[1]200000321'!A:D,3,0),0)</f>
        <v>6</v>
      </c>
      <c r="AE46" s="16">
        <f>IFERROR(VLOOKUP(LEFT(A46,3),'[1]200000321'!A:D,4,0),0)</f>
        <v>12.95</v>
      </c>
      <c r="AF46" s="16">
        <v>200000521</v>
      </c>
      <c r="AG46" s="16">
        <f>IFERROR(VLOOKUP(LEFT(A46,3),'[1]200000521'!A:D,3,0),0)</f>
        <v>40</v>
      </c>
      <c r="AH46" s="16">
        <f>IFERROR(VLOOKUP(LEFT(A46,3),'[1]200000521'!A:D,4,0),0)</f>
        <v>2.99</v>
      </c>
      <c r="AI46" s="16">
        <v>200000739</v>
      </c>
      <c r="AJ46" s="16">
        <f>IFERROR(VLOOKUP(LEFT(A46,3),'[1]200000739'!A:D,3,0),0)</f>
        <v>7</v>
      </c>
      <c r="AK46" s="16">
        <f>IFERROR(VLOOKUP(LEFT(A46,3),'[1]200000739'!A:D,4,0),0)</f>
        <v>27.47</v>
      </c>
      <c r="AL46" s="16">
        <v>200000738</v>
      </c>
      <c r="AM46" s="16">
        <f>IFERROR(VLOOKUP(LEFT(A46,3),'[1]200000738'!A:D,3,0),0)</f>
        <v>4</v>
      </c>
      <c r="AN46" s="16">
        <f>IFERROR(VLOOKUP(LEFT(A46,3),'[1]200000738'!A:D,4,0),0)</f>
        <v>9.19</v>
      </c>
      <c r="AO46" s="16">
        <v>200000487</v>
      </c>
      <c r="AP46" s="16">
        <f>IFERROR(VLOOKUP(LEFT(A46,3),'[1]200000487'!A:D,3,0),0)</f>
        <v>6</v>
      </c>
      <c r="AQ46" s="16">
        <f>IFERROR(VLOOKUP(LEFT(A46,3),'[1]200000487'!A:D,4,0),0)</f>
        <v>15.26</v>
      </c>
      <c r="AR46" s="16">
        <v>200000489</v>
      </c>
      <c r="AS46" s="16">
        <f>IFERROR(VLOOKUP(LEFT(A46,3),'[1]200000489'!A:D,3,0),0)</f>
        <v>0</v>
      </c>
      <c r="AT46" s="16">
        <f>IFERROR(VLOOKUP(LEFT(A46,3),'[1]200000489'!A:D,4,0),0)</f>
        <v>0</v>
      </c>
      <c r="AU46" s="16">
        <v>200004482</v>
      </c>
      <c r="AV46" s="16">
        <f>IFERROR(VLOOKUP(LEFT(A46,3),'[1]200004482'!A:D,3,0),0)</f>
        <v>2</v>
      </c>
      <c r="AW46" s="16">
        <f>IFERROR(VLOOKUP(LEFT(A46,3),'[1]200004482'!A:D,4,0),0)</f>
        <v>5.69</v>
      </c>
      <c r="AX46" s="17"/>
      <c r="AY46" s="17"/>
      <c r="AZ46" s="17"/>
      <c r="BA46" s="17"/>
      <c r="BB46" s="17"/>
      <c r="BC46" s="17"/>
      <c r="BD46" s="17"/>
    </row>
    <row r="47" spans="1:56" hidden="1" x14ac:dyDescent="0.25">
      <c r="A47" s="18" t="s">
        <v>516</v>
      </c>
      <c r="B47" s="13">
        <v>200009093</v>
      </c>
      <c r="C47" s="14">
        <f>IFERROR(VLOOKUP(LEFT(A47,3),'[1]200009093'!A:D,3,0),0)</f>
        <v>0</v>
      </c>
      <c r="D47" s="15">
        <f>IFERROR(VLOOKUP(LEFT(A47,3),'[1]200009093'!A:D,4,0),0)</f>
        <v>0</v>
      </c>
      <c r="E47" s="13">
        <v>200008980</v>
      </c>
      <c r="F47" s="16">
        <f>IFERROR(VLOOKUP(LEFT(A47,3),'[1]200008980'!A:D,3,0),0)</f>
        <v>0</v>
      </c>
      <c r="G47" s="16">
        <f>IFERROR(VLOOKUP(LEFT(A47,3),'[1]200008980'!A:D,4,0),0)</f>
        <v>0</v>
      </c>
      <c r="H47" s="14">
        <v>200000216</v>
      </c>
      <c r="I47" s="14">
        <f>IFERROR(VLOOKUP(LEFT(A47,3),'[1]200000216'!A:D,3,0),0)</f>
        <v>0</v>
      </c>
      <c r="J47" s="15">
        <f>IFERROR(VLOOKUP(LEFT(A47,3),'[1]200000216'!A:D,4,0),0)</f>
        <v>0</v>
      </c>
      <c r="K47" s="13">
        <v>200008645</v>
      </c>
      <c r="L47" s="14">
        <f>IFERROR(VLOOKUP(LEFT(A47,3),'[1]200008645'!A:D,3,0),0)</f>
        <v>0</v>
      </c>
      <c r="M47" s="15">
        <f>IFERROR(VLOOKUP(LEFT(A47,3),'[1]200008645'!A:D,4,0),0)</f>
        <v>0</v>
      </c>
      <c r="N47" s="13">
        <v>200000149</v>
      </c>
      <c r="O47" s="16">
        <f>IFERROR(VLOOKUP(LEFT(A47,3),'[1]200000149'!A:D,3,0),0)</f>
        <v>0</v>
      </c>
      <c r="P47" s="16">
        <f>IFERROR(VLOOKUP(LEFT(A47,3),'[1]200000149'!A:D,4,0),0)</f>
        <v>0</v>
      </c>
      <c r="Q47" s="16">
        <v>200005224</v>
      </c>
      <c r="R47" s="16">
        <f>IFERROR(VLOOKUP(LEFT(A47,3),'[1]200005224'!A:D,3,0),0)</f>
        <v>0</v>
      </c>
      <c r="S47" s="16">
        <f>IFERROR(VLOOKUP(LEFT(A47,3),'[1]200005224'!A:D,4,0),0)</f>
        <v>0</v>
      </c>
      <c r="T47" s="16">
        <v>200009387</v>
      </c>
      <c r="U47" s="16">
        <f>IFERROR(VLOOKUP(LEFT(A47,3),'[1]200009387'!A:D,3,0),0)</f>
        <v>0</v>
      </c>
      <c r="V47" s="16">
        <f>IFERROR(VLOOKUP(LEFT(A47,3),'[1]200009387'!A:D,4,0),0)</f>
        <v>0</v>
      </c>
      <c r="W47" s="16">
        <v>200000329</v>
      </c>
      <c r="X47" s="16">
        <f>IFERROR(VLOOKUP(LEFT(A47,3),'[1]200000329'!A:D,3,0),0)</f>
        <v>0</v>
      </c>
      <c r="Y47" s="16">
        <f>IFERROR(VLOOKUP(LEFT(A47,3),'[1]200000329'!A:D,4,0),0)</f>
        <v>0</v>
      </c>
      <c r="Z47" s="16">
        <v>200002569</v>
      </c>
      <c r="AA47" s="16">
        <f>IFERROR(VLOOKUP(LEFT(A47,3),'[1]200002569'!A:D,3,0),0)</f>
        <v>0</v>
      </c>
      <c r="AB47" s="16">
        <f>IFERROR(VLOOKUP(LEFT(A47,3),'[1]200002569'!A:D,4,0),0)</f>
        <v>0</v>
      </c>
      <c r="AC47" s="16">
        <v>200000321</v>
      </c>
      <c r="AD47" s="16">
        <f>IFERROR(VLOOKUP(LEFT(A47,3),'[1]200000321'!A:D,3,0),0)</f>
        <v>0</v>
      </c>
      <c r="AE47" s="16">
        <f>IFERROR(VLOOKUP(LEFT(A47,3),'[1]200000321'!A:D,4,0),0)</f>
        <v>0</v>
      </c>
      <c r="AF47" s="16">
        <v>200000521</v>
      </c>
      <c r="AG47" s="16">
        <f>IFERROR(VLOOKUP(LEFT(A47,3),'[1]200000521'!A:D,3,0),0)</f>
        <v>0</v>
      </c>
      <c r="AH47" s="16">
        <f>IFERROR(VLOOKUP(LEFT(A47,3),'[1]200000521'!A:D,4,0),0)</f>
        <v>0</v>
      </c>
      <c r="AI47" s="16">
        <v>200000739</v>
      </c>
      <c r="AJ47" s="16">
        <f>IFERROR(VLOOKUP(LEFT(A47,3),'[1]200000739'!A:D,3,0),0)</f>
        <v>0</v>
      </c>
      <c r="AK47" s="16">
        <f>IFERROR(VLOOKUP(LEFT(A47,3),'[1]200000739'!A:D,4,0),0)</f>
        <v>0</v>
      </c>
      <c r="AL47" s="16">
        <v>200000738</v>
      </c>
      <c r="AM47" s="16">
        <f>IFERROR(VLOOKUP(LEFT(A47,3),'[1]200000738'!A:D,3,0),0)</f>
        <v>0</v>
      </c>
      <c r="AN47" s="16">
        <f>IFERROR(VLOOKUP(LEFT(A47,3),'[1]200000738'!A:D,4,0),0)</f>
        <v>0</v>
      </c>
      <c r="AO47" s="16">
        <v>200000487</v>
      </c>
      <c r="AP47" s="16">
        <f>IFERROR(VLOOKUP(LEFT(A47,3),'[1]200000487'!A:D,3,0),0)</f>
        <v>0</v>
      </c>
      <c r="AQ47" s="16">
        <f>IFERROR(VLOOKUP(LEFT(A47,3),'[1]200000487'!A:D,4,0),0)</f>
        <v>0</v>
      </c>
      <c r="AR47" s="16">
        <v>200000489</v>
      </c>
      <c r="AS47" s="16">
        <f>IFERROR(VLOOKUP(LEFT(A47,3),'[1]200000489'!A:D,3,0),0)</f>
        <v>0</v>
      </c>
      <c r="AT47" s="16">
        <f>IFERROR(VLOOKUP(LEFT(A47,3),'[1]200000489'!A:D,4,0),0)</f>
        <v>0</v>
      </c>
      <c r="AU47" s="16">
        <v>200004482</v>
      </c>
      <c r="AV47" s="16">
        <f>IFERROR(VLOOKUP(LEFT(A47,3),'[1]200004482'!A:D,3,0),0)</f>
        <v>0</v>
      </c>
      <c r="AW47" s="16">
        <f>IFERROR(VLOOKUP(LEFT(A47,3),'[1]200004482'!A:D,4,0),0)</f>
        <v>0</v>
      </c>
      <c r="AX47" s="17"/>
      <c r="AY47" s="17"/>
      <c r="AZ47" s="17"/>
      <c r="BA47" s="17"/>
      <c r="BB47" s="17"/>
      <c r="BC47" s="17"/>
      <c r="BD47" s="17"/>
    </row>
    <row r="48" spans="1:56" hidden="1" x14ac:dyDescent="0.25">
      <c r="A48" s="18" t="s">
        <v>517</v>
      </c>
      <c r="B48" s="13">
        <v>200009093</v>
      </c>
      <c r="C48" s="14">
        <f>IFERROR(VLOOKUP(LEFT(A48,3),'[1]200009093'!A:D,3,0),0)</f>
        <v>0</v>
      </c>
      <c r="D48" s="15">
        <f>IFERROR(VLOOKUP(LEFT(A48,3),'[1]200009093'!A:D,4,0),0)</f>
        <v>0</v>
      </c>
      <c r="E48" s="13">
        <v>200008980</v>
      </c>
      <c r="F48" s="16">
        <f>IFERROR(VLOOKUP(LEFT(A48,3),'[1]200008980'!A:D,3,0),0)</f>
        <v>0</v>
      </c>
      <c r="G48" s="16">
        <f>IFERROR(VLOOKUP(LEFT(A48,3),'[1]200008980'!A:D,4,0),0)</f>
        <v>0</v>
      </c>
      <c r="H48" s="14">
        <v>200000216</v>
      </c>
      <c r="I48" s="14">
        <f>IFERROR(VLOOKUP(LEFT(A48,3),'[1]200000216'!A:D,3,0),0)</f>
        <v>0</v>
      </c>
      <c r="J48" s="15">
        <f>IFERROR(VLOOKUP(LEFT(A48,3),'[1]200000216'!A:D,4,0),0)</f>
        <v>0</v>
      </c>
      <c r="K48" s="13">
        <v>200008645</v>
      </c>
      <c r="L48" s="14">
        <f>IFERROR(VLOOKUP(LEFT(A48,3),'[1]200008645'!A:D,3,0),0)</f>
        <v>0</v>
      </c>
      <c r="M48" s="15">
        <f>IFERROR(VLOOKUP(LEFT(A48,3),'[1]200008645'!A:D,4,0),0)</f>
        <v>0</v>
      </c>
      <c r="N48" s="13">
        <v>200000149</v>
      </c>
      <c r="O48" s="16">
        <f>IFERROR(VLOOKUP(LEFT(A48,3),'[1]200000149'!A:D,3,0),0)</f>
        <v>0</v>
      </c>
      <c r="P48" s="16">
        <f>IFERROR(VLOOKUP(LEFT(A48,3),'[1]200000149'!A:D,4,0),0)</f>
        <v>0</v>
      </c>
      <c r="Q48" s="16">
        <v>200005224</v>
      </c>
      <c r="R48" s="16">
        <f>IFERROR(VLOOKUP(LEFT(A48,3),'[1]200005224'!A:D,3,0),0)</f>
        <v>3</v>
      </c>
      <c r="S48" s="16">
        <f>IFERROR(VLOOKUP(LEFT(A48,3),'[1]200005224'!A:D,4,0),0)</f>
        <v>5.19</v>
      </c>
      <c r="T48" s="16">
        <v>200009387</v>
      </c>
      <c r="U48" s="16">
        <f>IFERROR(VLOOKUP(LEFT(A48,3),'[1]200009387'!A:D,3,0),0)</f>
        <v>0</v>
      </c>
      <c r="V48" s="16">
        <f>IFERROR(VLOOKUP(LEFT(A48,3),'[1]200009387'!A:D,4,0),0)</f>
        <v>0</v>
      </c>
      <c r="W48" s="16">
        <v>200000329</v>
      </c>
      <c r="X48" s="16">
        <f>IFERROR(VLOOKUP(LEFT(A48,3),'[1]200000329'!A:D,3,0),0)</f>
        <v>0</v>
      </c>
      <c r="Y48" s="16">
        <f>IFERROR(VLOOKUP(LEFT(A48,3),'[1]200000329'!A:D,4,0),0)</f>
        <v>0</v>
      </c>
      <c r="Z48" s="16">
        <v>200002569</v>
      </c>
      <c r="AA48" s="16">
        <f>IFERROR(VLOOKUP(LEFT(A48,3),'[1]200002569'!A:D,3,0),0)</f>
        <v>0</v>
      </c>
      <c r="AB48" s="16">
        <f>IFERROR(VLOOKUP(LEFT(A48,3),'[1]200002569'!A:D,4,0),0)</f>
        <v>0</v>
      </c>
      <c r="AC48" s="16">
        <v>200000321</v>
      </c>
      <c r="AD48" s="16">
        <f>IFERROR(VLOOKUP(LEFT(A48,3),'[1]200000321'!A:D,3,0),0)</f>
        <v>0</v>
      </c>
      <c r="AE48" s="16">
        <f>IFERROR(VLOOKUP(LEFT(A48,3),'[1]200000321'!A:D,4,0),0)</f>
        <v>0</v>
      </c>
      <c r="AF48" s="16">
        <v>200000521</v>
      </c>
      <c r="AG48" s="16">
        <f>IFERROR(VLOOKUP(LEFT(A48,3),'[1]200000521'!A:D,3,0),0)</f>
        <v>0</v>
      </c>
      <c r="AH48" s="16">
        <f>IFERROR(VLOOKUP(LEFT(A48,3),'[1]200000521'!A:D,4,0),0)</f>
        <v>0</v>
      </c>
      <c r="AI48" s="16">
        <v>200000739</v>
      </c>
      <c r="AJ48" s="16">
        <f>IFERROR(VLOOKUP(LEFT(A48,3),'[1]200000739'!A:D,3,0),0)</f>
        <v>0</v>
      </c>
      <c r="AK48" s="16">
        <f>IFERROR(VLOOKUP(LEFT(A48,3),'[1]200000739'!A:D,4,0),0)</f>
        <v>0</v>
      </c>
      <c r="AL48" s="16">
        <v>200000738</v>
      </c>
      <c r="AM48" s="16">
        <f>IFERROR(VLOOKUP(LEFT(A48,3),'[1]200000738'!A:D,3,0),0)</f>
        <v>0</v>
      </c>
      <c r="AN48" s="16">
        <f>IFERROR(VLOOKUP(LEFT(A48,3),'[1]200000738'!A:D,4,0),0)</f>
        <v>0</v>
      </c>
      <c r="AO48" s="16">
        <v>200000487</v>
      </c>
      <c r="AP48" s="16">
        <f>IFERROR(VLOOKUP(LEFT(A48,3),'[1]200000487'!A:D,3,0),0)</f>
        <v>0</v>
      </c>
      <c r="AQ48" s="16">
        <f>IFERROR(VLOOKUP(LEFT(A48,3),'[1]200000487'!A:D,4,0),0)</f>
        <v>0</v>
      </c>
      <c r="AR48" s="16">
        <v>200000489</v>
      </c>
      <c r="AS48" s="16">
        <f>IFERROR(VLOOKUP(LEFT(A48,3),'[1]200000489'!A:D,3,0),0)</f>
        <v>0</v>
      </c>
      <c r="AT48" s="16">
        <f>IFERROR(VLOOKUP(LEFT(A48,3),'[1]200000489'!A:D,4,0),0)</f>
        <v>0</v>
      </c>
      <c r="AU48" s="16">
        <v>200004482</v>
      </c>
      <c r="AV48" s="16">
        <f>IFERROR(VLOOKUP(LEFT(A48,3),'[1]200004482'!A:D,3,0),0)</f>
        <v>0</v>
      </c>
      <c r="AW48" s="16">
        <f>IFERROR(VLOOKUP(LEFT(A48,3),'[1]200004482'!A:D,4,0),0)</f>
        <v>0</v>
      </c>
      <c r="AX48" s="17"/>
      <c r="AY48" s="17"/>
      <c r="AZ48" s="17"/>
      <c r="BA48" s="17"/>
      <c r="BB48" s="17"/>
      <c r="BC48" s="17"/>
      <c r="BD48" s="17"/>
    </row>
    <row r="49" spans="1:56" hidden="1" x14ac:dyDescent="0.25">
      <c r="A49" s="18" t="s">
        <v>518</v>
      </c>
      <c r="B49" s="13">
        <v>200009093</v>
      </c>
      <c r="C49" s="14">
        <f>IFERROR(VLOOKUP(LEFT(A49,3),'[1]200009093'!A:D,3,0),0)</f>
        <v>0</v>
      </c>
      <c r="D49" s="15">
        <f>IFERROR(VLOOKUP(LEFT(A49,3),'[1]200009093'!A:D,4,0),0)</f>
        <v>0</v>
      </c>
      <c r="E49" s="13">
        <v>200008980</v>
      </c>
      <c r="F49" s="16">
        <f>IFERROR(VLOOKUP(LEFT(A49,3),'[1]200008980'!A:D,3,0),0)</f>
        <v>0</v>
      </c>
      <c r="G49" s="16">
        <f>IFERROR(VLOOKUP(LEFT(A49,3),'[1]200008980'!A:D,4,0),0)</f>
        <v>0</v>
      </c>
      <c r="H49" s="14">
        <v>200000216</v>
      </c>
      <c r="I49" s="14">
        <f>IFERROR(VLOOKUP(LEFT(A49,3),'[1]200000216'!A:D,3,0),0)</f>
        <v>0</v>
      </c>
      <c r="J49" s="15">
        <f>IFERROR(VLOOKUP(LEFT(A49,3),'[1]200000216'!A:D,4,0),0)</f>
        <v>0</v>
      </c>
      <c r="K49" s="13">
        <v>200008645</v>
      </c>
      <c r="L49" s="14">
        <f>IFERROR(VLOOKUP(LEFT(A49,3),'[1]200008645'!A:D,3,0),0)</f>
        <v>0</v>
      </c>
      <c r="M49" s="15">
        <f>IFERROR(VLOOKUP(LEFT(A49,3),'[1]200008645'!A:D,4,0),0)</f>
        <v>0</v>
      </c>
      <c r="N49" s="13">
        <v>200000149</v>
      </c>
      <c r="O49" s="16">
        <f>IFERROR(VLOOKUP(LEFT(A49,3),'[1]200000149'!A:D,3,0),0)</f>
        <v>6</v>
      </c>
      <c r="P49" s="16">
        <f>IFERROR(VLOOKUP(LEFT(A49,3),'[1]200000149'!A:D,4,0),0)</f>
        <v>0.68</v>
      </c>
      <c r="Q49" s="16">
        <v>200005224</v>
      </c>
      <c r="R49" s="16">
        <f>IFERROR(VLOOKUP(LEFT(A49,3),'[1]200005224'!A:D,3,0),0)</f>
        <v>0</v>
      </c>
      <c r="S49" s="16">
        <f>IFERROR(VLOOKUP(LEFT(A49,3),'[1]200005224'!A:D,4,0),0)</f>
        <v>0</v>
      </c>
      <c r="T49" s="16">
        <v>200009387</v>
      </c>
      <c r="U49" s="16">
        <f>IFERROR(VLOOKUP(LEFT(A49,3),'[1]200009387'!A:D,3,0),0)</f>
        <v>2</v>
      </c>
      <c r="V49" s="16">
        <f>IFERROR(VLOOKUP(LEFT(A49,3),'[1]200009387'!A:D,4,0),0)</f>
        <v>8.2100000000000009</v>
      </c>
      <c r="W49" s="16">
        <v>200000329</v>
      </c>
      <c r="X49" s="16">
        <f>IFERROR(VLOOKUP(LEFT(A49,3),'[1]200000329'!A:D,3,0),0)</f>
        <v>0</v>
      </c>
      <c r="Y49" s="16">
        <f>IFERROR(VLOOKUP(LEFT(A49,3),'[1]200000329'!A:D,4,0),0)</f>
        <v>0</v>
      </c>
      <c r="Z49" s="16">
        <v>200002569</v>
      </c>
      <c r="AA49" s="16">
        <f>IFERROR(VLOOKUP(LEFT(A49,3),'[1]200002569'!A:D,3,0),0)</f>
        <v>0</v>
      </c>
      <c r="AB49" s="16">
        <f>IFERROR(VLOOKUP(LEFT(A49,3),'[1]200002569'!A:D,4,0),0)</f>
        <v>0</v>
      </c>
      <c r="AC49" s="16">
        <v>200000321</v>
      </c>
      <c r="AD49" s="16">
        <f>IFERROR(VLOOKUP(LEFT(A49,3),'[1]200000321'!A:D,3,0),0)</f>
        <v>0</v>
      </c>
      <c r="AE49" s="16">
        <f>IFERROR(VLOOKUP(LEFT(A49,3),'[1]200000321'!A:D,4,0),0)</f>
        <v>0</v>
      </c>
      <c r="AF49" s="16">
        <v>200000521</v>
      </c>
      <c r="AG49" s="16">
        <f>IFERROR(VLOOKUP(LEFT(A49,3),'[1]200000521'!A:D,3,0),0)</f>
        <v>3</v>
      </c>
      <c r="AH49" s="16">
        <f>IFERROR(VLOOKUP(LEFT(A49,3),'[1]200000521'!A:D,4,0),0)</f>
        <v>2.99</v>
      </c>
      <c r="AI49" s="16">
        <v>200000739</v>
      </c>
      <c r="AJ49" s="16">
        <f>IFERROR(VLOOKUP(LEFT(A49,3),'[1]200000739'!A:D,3,0),0)</f>
        <v>0</v>
      </c>
      <c r="AK49" s="16">
        <f>IFERROR(VLOOKUP(LEFT(A49,3),'[1]200000739'!A:D,4,0),0)</f>
        <v>0</v>
      </c>
      <c r="AL49" s="16">
        <v>200000738</v>
      </c>
      <c r="AM49" s="16">
        <f>IFERROR(VLOOKUP(LEFT(A49,3),'[1]200000738'!A:D,3,0),0)</f>
        <v>0</v>
      </c>
      <c r="AN49" s="16">
        <f>IFERROR(VLOOKUP(LEFT(A49,3),'[1]200000738'!A:D,4,0),0)</f>
        <v>0</v>
      </c>
      <c r="AO49" s="16">
        <v>200000487</v>
      </c>
      <c r="AP49" s="16">
        <f>IFERROR(VLOOKUP(LEFT(A49,3),'[1]200000487'!A:D,3,0),0)</f>
        <v>0</v>
      </c>
      <c r="AQ49" s="16">
        <f>IFERROR(VLOOKUP(LEFT(A49,3),'[1]200000487'!A:D,4,0),0)</f>
        <v>0</v>
      </c>
      <c r="AR49" s="16">
        <v>200000489</v>
      </c>
      <c r="AS49" s="16">
        <f>IFERROR(VLOOKUP(LEFT(A49,3),'[1]200000489'!A:D,3,0),0)</f>
        <v>0</v>
      </c>
      <c r="AT49" s="16">
        <f>IFERROR(VLOOKUP(LEFT(A49,3),'[1]200000489'!A:D,4,0),0)</f>
        <v>0</v>
      </c>
      <c r="AU49" s="16">
        <v>200004482</v>
      </c>
      <c r="AV49" s="16">
        <f>IFERROR(VLOOKUP(LEFT(A49,3),'[1]200004482'!A:D,3,0),0)</f>
        <v>0</v>
      </c>
      <c r="AW49" s="16">
        <f>IFERROR(VLOOKUP(LEFT(A49,3),'[1]200004482'!A:D,4,0),0)</f>
        <v>0</v>
      </c>
      <c r="AX49" s="17"/>
      <c r="AY49" s="17"/>
      <c r="AZ49" s="17"/>
      <c r="BA49" s="17"/>
      <c r="BB49" s="17"/>
      <c r="BC49" s="17"/>
      <c r="BD49" s="17"/>
    </row>
    <row r="50" spans="1:56" hidden="1" x14ac:dyDescent="0.25">
      <c r="A50" s="18" t="s">
        <v>519</v>
      </c>
      <c r="B50" s="13">
        <v>200009093</v>
      </c>
      <c r="C50" s="14">
        <f>IFERROR(VLOOKUP(LEFT(A50,3),'[1]200009093'!A:D,3,0),0)</f>
        <v>0</v>
      </c>
      <c r="D50" s="15">
        <f>IFERROR(VLOOKUP(LEFT(A50,3),'[1]200009093'!A:D,4,0),0)</f>
        <v>0</v>
      </c>
      <c r="E50" s="13">
        <v>200008980</v>
      </c>
      <c r="F50" s="16">
        <f>IFERROR(VLOOKUP(LEFT(A50,3),'[1]200008980'!A:D,3,0),0)</f>
        <v>0</v>
      </c>
      <c r="G50" s="16">
        <f>IFERROR(VLOOKUP(LEFT(A50,3),'[1]200008980'!A:D,4,0),0)</f>
        <v>0</v>
      </c>
      <c r="H50" s="14">
        <v>200000216</v>
      </c>
      <c r="I50" s="14">
        <f>IFERROR(VLOOKUP(LEFT(A50,3),'[1]200000216'!A:D,3,0),0)</f>
        <v>10</v>
      </c>
      <c r="J50" s="15">
        <f>IFERROR(VLOOKUP(LEFT(A50,3),'[1]200000216'!A:D,4,0),0)</f>
        <v>1.6</v>
      </c>
      <c r="K50" s="13">
        <v>200008645</v>
      </c>
      <c r="L50" s="14">
        <f>IFERROR(VLOOKUP(LEFT(A50,3),'[1]200008645'!A:D,3,0),0)</f>
        <v>0</v>
      </c>
      <c r="M50" s="15">
        <f>IFERROR(VLOOKUP(LEFT(A50,3),'[1]200008645'!A:D,4,0),0)</f>
        <v>0</v>
      </c>
      <c r="N50" s="13">
        <v>200000149</v>
      </c>
      <c r="O50" s="16">
        <f>IFERROR(VLOOKUP(LEFT(A50,3),'[1]200000149'!A:D,3,0),0)</f>
        <v>0</v>
      </c>
      <c r="P50" s="16">
        <f>IFERROR(VLOOKUP(LEFT(A50,3),'[1]200000149'!A:D,4,0),0)</f>
        <v>0</v>
      </c>
      <c r="Q50" s="16">
        <v>200005224</v>
      </c>
      <c r="R50" s="16">
        <f>IFERROR(VLOOKUP(LEFT(A50,3),'[1]200005224'!A:D,3,0),0)</f>
        <v>0</v>
      </c>
      <c r="S50" s="16">
        <f>IFERROR(VLOOKUP(LEFT(A50,3),'[1]200005224'!A:D,4,0),0)</f>
        <v>0</v>
      </c>
      <c r="T50" s="16">
        <v>200009387</v>
      </c>
      <c r="U50" s="16">
        <f>IFERROR(VLOOKUP(LEFT(A50,3),'[1]200009387'!A:D,3,0),0)</f>
        <v>1</v>
      </c>
      <c r="V50" s="16">
        <f>IFERROR(VLOOKUP(LEFT(A50,3),'[1]200009387'!A:D,4,0),0)</f>
        <v>8.2100000000000009</v>
      </c>
      <c r="W50" s="16">
        <v>200000329</v>
      </c>
      <c r="X50" s="16">
        <f>IFERROR(VLOOKUP(LEFT(A50,3),'[1]200000329'!A:D,3,0),0)</f>
        <v>15</v>
      </c>
      <c r="Y50" s="16">
        <f>IFERROR(VLOOKUP(LEFT(A50,3),'[1]200000329'!A:D,4,0),0)</f>
        <v>3.43</v>
      </c>
      <c r="Z50" s="16">
        <v>200002569</v>
      </c>
      <c r="AA50" s="16">
        <f>IFERROR(VLOOKUP(LEFT(A50,3),'[1]200002569'!A:D,3,0),0)</f>
        <v>0</v>
      </c>
      <c r="AB50" s="16">
        <f>IFERROR(VLOOKUP(LEFT(A50,3),'[1]200002569'!A:D,4,0),0)</f>
        <v>0</v>
      </c>
      <c r="AC50" s="16">
        <v>200000321</v>
      </c>
      <c r="AD50" s="16">
        <f>IFERROR(VLOOKUP(LEFT(A50,3),'[1]200000321'!A:D,3,0),0)</f>
        <v>0</v>
      </c>
      <c r="AE50" s="16">
        <f>IFERROR(VLOOKUP(LEFT(A50,3),'[1]200000321'!A:D,4,0),0)</f>
        <v>0</v>
      </c>
      <c r="AF50" s="16">
        <v>200000521</v>
      </c>
      <c r="AG50" s="16">
        <f>IFERROR(VLOOKUP(LEFT(A50,3),'[1]200000521'!A:D,3,0),0)</f>
        <v>3</v>
      </c>
      <c r="AH50" s="16">
        <f>IFERROR(VLOOKUP(LEFT(A50,3),'[1]200000521'!A:D,4,0),0)</f>
        <v>2.99</v>
      </c>
      <c r="AI50" s="16">
        <v>200000739</v>
      </c>
      <c r="AJ50" s="16">
        <f>IFERROR(VLOOKUP(LEFT(A50,3),'[1]200000739'!A:D,3,0),0)</f>
        <v>0</v>
      </c>
      <c r="AK50" s="16">
        <f>IFERROR(VLOOKUP(LEFT(A50,3),'[1]200000739'!A:D,4,0),0)</f>
        <v>0</v>
      </c>
      <c r="AL50" s="16">
        <v>200000738</v>
      </c>
      <c r="AM50" s="16">
        <f>IFERROR(VLOOKUP(LEFT(A50,3),'[1]200000738'!A:D,3,0),0)</f>
        <v>6</v>
      </c>
      <c r="AN50" s="16">
        <f>IFERROR(VLOOKUP(LEFT(A50,3),'[1]200000738'!A:D,4,0),0)</f>
        <v>9.19</v>
      </c>
      <c r="AO50" s="16">
        <v>200000487</v>
      </c>
      <c r="AP50" s="16">
        <f>IFERROR(VLOOKUP(LEFT(A50,3),'[1]200000487'!A:D,3,0),0)</f>
        <v>0</v>
      </c>
      <c r="AQ50" s="16">
        <f>IFERROR(VLOOKUP(LEFT(A50,3),'[1]200000487'!A:D,4,0),0)</f>
        <v>0</v>
      </c>
      <c r="AR50" s="16">
        <v>200000489</v>
      </c>
      <c r="AS50" s="16">
        <f>IFERROR(VLOOKUP(LEFT(A50,3),'[1]200000489'!A:D,3,0),0)</f>
        <v>0</v>
      </c>
      <c r="AT50" s="16">
        <f>IFERROR(VLOOKUP(LEFT(A50,3),'[1]200000489'!A:D,4,0),0)</f>
        <v>0</v>
      </c>
      <c r="AU50" s="16">
        <v>200004482</v>
      </c>
      <c r="AV50" s="16">
        <f>IFERROR(VLOOKUP(LEFT(A50,3),'[1]200004482'!A:D,3,0),0)</f>
        <v>0</v>
      </c>
      <c r="AW50" s="16">
        <f>IFERROR(VLOOKUP(LEFT(A50,3),'[1]200004482'!A:D,4,0),0)</f>
        <v>0</v>
      </c>
      <c r="AX50" s="17"/>
      <c r="AY50" s="17"/>
      <c r="AZ50" s="17"/>
      <c r="BA50" s="17"/>
      <c r="BB50" s="25"/>
      <c r="BC50" s="17"/>
      <c r="BD50" s="17"/>
    </row>
    <row r="51" spans="1:56" hidden="1" x14ac:dyDescent="0.25">
      <c r="A51" s="18" t="s">
        <v>520</v>
      </c>
      <c r="B51" s="13">
        <v>200009093</v>
      </c>
      <c r="C51" s="14">
        <f>IFERROR(VLOOKUP(LEFT(A51,3),'[1]200009093'!A:D,3,0),0)</f>
        <v>2</v>
      </c>
      <c r="D51" s="15">
        <f>IFERROR(VLOOKUP(LEFT(A51,3),'[1]200009093'!A:D,4,0),0)</f>
        <v>5.59</v>
      </c>
      <c r="E51" s="13">
        <v>200008980</v>
      </c>
      <c r="F51" s="16">
        <f>IFERROR(VLOOKUP(LEFT(A51,3),'[1]200008980'!A:D,3,0),0)</f>
        <v>3</v>
      </c>
      <c r="G51" s="16">
        <f>IFERROR(VLOOKUP(LEFT(A51,3),'[1]200008980'!A:D,4,0),0)</f>
        <v>3.45</v>
      </c>
      <c r="H51" s="14">
        <v>200000216</v>
      </c>
      <c r="I51" s="14">
        <f>IFERROR(VLOOKUP(LEFT(A51,3),'[1]200000216'!A:D,3,0),0)</f>
        <v>10</v>
      </c>
      <c r="J51" s="15">
        <f>IFERROR(VLOOKUP(LEFT(A51,3),'[1]200000216'!A:D,4,0),0)</f>
        <v>1.6</v>
      </c>
      <c r="K51" s="13">
        <v>200008645</v>
      </c>
      <c r="L51" s="14">
        <f>IFERROR(VLOOKUP(LEFT(A51,3),'[1]200008645'!A:D,3,0),0)</f>
        <v>0</v>
      </c>
      <c r="M51" s="15">
        <f>IFERROR(VLOOKUP(LEFT(A51,3),'[1]200008645'!A:D,4,0),0)</f>
        <v>0</v>
      </c>
      <c r="N51" s="13">
        <v>200000149</v>
      </c>
      <c r="O51" s="16">
        <f>IFERROR(VLOOKUP(LEFT(A51,3),'[1]200000149'!A:D,3,0),0)</f>
        <v>10</v>
      </c>
      <c r="P51" s="16">
        <f>IFERROR(VLOOKUP(LEFT(A51,3),'[1]200000149'!A:D,4,0),0)</f>
        <v>0.68</v>
      </c>
      <c r="Q51" s="16">
        <v>200005224</v>
      </c>
      <c r="R51" s="16">
        <f>IFERROR(VLOOKUP(LEFT(A51,3),'[1]200005224'!A:D,3,0),0)</f>
        <v>0</v>
      </c>
      <c r="S51" s="16">
        <f>IFERROR(VLOOKUP(LEFT(A51,3),'[1]200005224'!A:D,4,0),0)</f>
        <v>0</v>
      </c>
      <c r="T51" s="16">
        <v>200009387</v>
      </c>
      <c r="U51" s="16">
        <f>IFERROR(VLOOKUP(LEFT(A51,3),'[1]200009387'!A:D,3,0),0)</f>
        <v>0</v>
      </c>
      <c r="V51" s="16">
        <f>IFERROR(VLOOKUP(LEFT(A51,3),'[1]200009387'!A:D,4,0),0)</f>
        <v>0</v>
      </c>
      <c r="W51" s="16">
        <v>200000329</v>
      </c>
      <c r="X51" s="16">
        <f>IFERROR(VLOOKUP(LEFT(A51,3),'[1]200000329'!A:D,3,0),0)</f>
        <v>0</v>
      </c>
      <c r="Y51" s="16">
        <f>IFERROR(VLOOKUP(LEFT(A51,3),'[1]200000329'!A:D,4,0),0)</f>
        <v>0</v>
      </c>
      <c r="Z51" s="16">
        <v>200002569</v>
      </c>
      <c r="AA51" s="16">
        <f>IFERROR(VLOOKUP(LEFT(A51,3),'[1]200002569'!A:D,3,0),0)</f>
        <v>0</v>
      </c>
      <c r="AB51" s="16">
        <f>IFERROR(VLOOKUP(LEFT(A51,3),'[1]200002569'!A:D,4,0),0)</f>
        <v>0</v>
      </c>
      <c r="AC51" s="16">
        <v>200000321</v>
      </c>
      <c r="AD51" s="16">
        <f>IFERROR(VLOOKUP(LEFT(A51,3),'[1]200000321'!A:D,3,0),0)</f>
        <v>0</v>
      </c>
      <c r="AE51" s="16">
        <f>IFERROR(VLOOKUP(LEFT(A51,3),'[1]200000321'!A:D,4,0),0)</f>
        <v>0</v>
      </c>
      <c r="AF51" s="16">
        <v>200000521</v>
      </c>
      <c r="AG51" s="16">
        <f>IFERROR(VLOOKUP(LEFT(A51,3),'[1]200000521'!A:D,3,0),0)</f>
        <v>10</v>
      </c>
      <c r="AH51" s="16">
        <f>IFERROR(VLOOKUP(LEFT(A51,3),'[1]200000521'!A:D,4,0),0)</f>
        <v>2.99</v>
      </c>
      <c r="AI51" s="16">
        <v>200000739</v>
      </c>
      <c r="AJ51" s="16">
        <f>IFERROR(VLOOKUP(LEFT(A51,3),'[1]200000739'!A:D,3,0),0)</f>
        <v>0</v>
      </c>
      <c r="AK51" s="16">
        <f>IFERROR(VLOOKUP(LEFT(A51,3),'[1]200000739'!A:D,4,0),0)</f>
        <v>0</v>
      </c>
      <c r="AL51" s="16">
        <v>200000738</v>
      </c>
      <c r="AM51" s="16">
        <f>IFERROR(VLOOKUP(LEFT(A51,3),'[1]200000738'!A:D,3,0),0)</f>
        <v>5</v>
      </c>
      <c r="AN51" s="16">
        <f>IFERROR(VLOOKUP(LEFT(A51,3),'[1]200000738'!A:D,4,0),0)</f>
        <v>9.19</v>
      </c>
      <c r="AO51" s="16">
        <v>200000487</v>
      </c>
      <c r="AP51" s="16">
        <f>IFERROR(VLOOKUP(LEFT(A51,3),'[1]200000487'!A:D,3,0),0)</f>
        <v>0</v>
      </c>
      <c r="AQ51" s="16">
        <f>IFERROR(VLOOKUP(LEFT(A51,3),'[1]200000487'!A:D,4,0),0)</f>
        <v>0</v>
      </c>
      <c r="AR51" s="16">
        <v>200000489</v>
      </c>
      <c r="AS51" s="16">
        <f>IFERROR(VLOOKUP(LEFT(A51,3),'[1]200000489'!A:D,3,0),0)</f>
        <v>0</v>
      </c>
      <c r="AT51" s="16">
        <f>IFERROR(VLOOKUP(LEFT(A51,3),'[1]200000489'!A:D,4,0),0)</f>
        <v>0</v>
      </c>
      <c r="AU51" s="16">
        <v>200004482</v>
      </c>
      <c r="AV51" s="16">
        <f>IFERROR(VLOOKUP(LEFT(A51,3),'[1]200004482'!A:D,3,0),0)</f>
        <v>0</v>
      </c>
      <c r="AW51" s="16">
        <f>IFERROR(VLOOKUP(LEFT(A51,3),'[1]200004482'!A:D,4,0),0)</f>
        <v>0</v>
      </c>
      <c r="AX51" s="17">
        <f>275/240</f>
        <v>1.1458333333333333</v>
      </c>
      <c r="AY51" s="17">
        <f>11/240</f>
        <v>4.583333333333333E-2</v>
      </c>
      <c r="AZ51" s="17">
        <f>10/240</f>
        <v>4.1666666666666664E-2</v>
      </c>
      <c r="BA51" s="17">
        <f>6/240</f>
        <v>2.5000000000000001E-2</v>
      </c>
      <c r="BB51" s="25"/>
      <c r="BC51" s="17">
        <f>12/240</f>
        <v>0.05</v>
      </c>
      <c r="BD51" s="17">
        <f>6/240</f>
        <v>2.5000000000000001E-2</v>
      </c>
    </row>
    <row r="52" spans="1:56" hidden="1" x14ac:dyDescent="0.25">
      <c r="A52" s="18" t="s">
        <v>521</v>
      </c>
      <c r="B52" s="13">
        <v>200009093</v>
      </c>
      <c r="C52" s="14">
        <f>IFERROR(VLOOKUP(LEFT(A52,3),'[1]200009093'!A:D,3,0),0)</f>
        <v>6</v>
      </c>
      <c r="D52" s="15">
        <f>IFERROR(VLOOKUP(LEFT(A52,3),'[1]200009093'!A:D,4,0),0)</f>
        <v>5.59</v>
      </c>
      <c r="E52" s="13">
        <v>200008980</v>
      </c>
      <c r="F52" s="16">
        <f>IFERROR(VLOOKUP(LEFT(A52,3),'[1]200008980'!A:D,3,0),0)</f>
        <v>8</v>
      </c>
      <c r="G52" s="16">
        <f>IFERROR(VLOOKUP(LEFT(A52,3),'[1]200008980'!A:D,4,0),0)</f>
        <v>3.45</v>
      </c>
      <c r="H52" s="14">
        <v>200000216</v>
      </c>
      <c r="I52" s="14">
        <f>IFERROR(VLOOKUP(LEFT(A52,3),'[1]200000216'!A:D,3,0),0)</f>
        <v>7</v>
      </c>
      <c r="J52" s="15">
        <f>IFERROR(VLOOKUP(LEFT(A52,3),'[1]200000216'!A:D,4,0),0)</f>
        <v>1.6</v>
      </c>
      <c r="K52" s="13">
        <v>200008645</v>
      </c>
      <c r="L52" s="14">
        <f>IFERROR(VLOOKUP(LEFT(A52,3),'[1]200008645'!A:D,3,0),0)</f>
        <v>4</v>
      </c>
      <c r="M52" s="15">
        <f>IFERROR(VLOOKUP(LEFT(A52,3),'[1]200008645'!A:D,4,0),0)</f>
        <v>15.7</v>
      </c>
      <c r="N52" s="13">
        <v>200000149</v>
      </c>
      <c r="O52" s="16">
        <f>IFERROR(VLOOKUP(LEFT(A52,3),'[1]200000149'!A:D,3,0),0)</f>
        <v>9</v>
      </c>
      <c r="P52" s="16">
        <f>IFERROR(VLOOKUP(LEFT(A52,3),'[1]200000149'!A:D,4,0),0)</f>
        <v>0.68</v>
      </c>
      <c r="Q52" s="16">
        <v>200005224</v>
      </c>
      <c r="R52" s="16">
        <f>IFERROR(VLOOKUP(LEFT(A52,3),'[1]200005224'!A:D,3,0),0)</f>
        <v>4</v>
      </c>
      <c r="S52" s="16">
        <f>IFERROR(VLOOKUP(LEFT(A52,3),'[1]200005224'!A:D,4,0),0)</f>
        <v>5.19</v>
      </c>
      <c r="T52" s="16">
        <v>200009387</v>
      </c>
      <c r="U52" s="16">
        <f>IFERROR(VLOOKUP(LEFT(A52,3),'[1]200009387'!A:D,3,0),0)</f>
        <v>0</v>
      </c>
      <c r="V52" s="16">
        <f>IFERROR(VLOOKUP(LEFT(A52,3),'[1]200009387'!A:D,4,0),0)</f>
        <v>0</v>
      </c>
      <c r="W52" s="16">
        <v>200000329</v>
      </c>
      <c r="X52" s="16">
        <f>IFERROR(VLOOKUP(LEFT(A52,3),'[1]200000329'!A:D,3,0),0)</f>
        <v>9</v>
      </c>
      <c r="Y52" s="16">
        <f>IFERROR(VLOOKUP(LEFT(A52,3),'[1]200000329'!A:D,4,0),0)</f>
        <v>3.43</v>
      </c>
      <c r="Z52" s="16">
        <v>200002569</v>
      </c>
      <c r="AA52" s="16">
        <f>IFERROR(VLOOKUP(LEFT(A52,3),'[1]200002569'!A:D,3,0),0)</f>
        <v>11</v>
      </c>
      <c r="AB52" s="16">
        <f>IFERROR(VLOOKUP(LEFT(A52,3),'[1]200002569'!A:D,4,0),0)</f>
        <v>7.92</v>
      </c>
      <c r="AC52" s="16">
        <v>200000321</v>
      </c>
      <c r="AD52" s="16">
        <f>IFERROR(VLOOKUP(LEFT(A52,3),'[1]200000321'!A:D,3,0),0)</f>
        <v>3</v>
      </c>
      <c r="AE52" s="16">
        <f>IFERROR(VLOOKUP(LEFT(A52,3),'[1]200000321'!A:D,4,0),0)</f>
        <v>12.95</v>
      </c>
      <c r="AF52" s="16">
        <v>200000521</v>
      </c>
      <c r="AG52" s="16">
        <f>IFERROR(VLOOKUP(LEFT(A52,3),'[1]200000521'!A:D,3,0),0)</f>
        <v>9</v>
      </c>
      <c r="AH52" s="16">
        <f>IFERROR(VLOOKUP(LEFT(A52,3),'[1]200000521'!A:D,4,0),0)</f>
        <v>2.99</v>
      </c>
      <c r="AI52" s="16">
        <v>200000739</v>
      </c>
      <c r="AJ52" s="16">
        <f>IFERROR(VLOOKUP(LEFT(A52,3),'[1]200000739'!A:D,3,0),0)</f>
        <v>1</v>
      </c>
      <c r="AK52" s="16">
        <f>IFERROR(VLOOKUP(LEFT(A52,3),'[1]200000739'!A:D,4,0),0)</f>
        <v>27.47</v>
      </c>
      <c r="AL52" s="16">
        <v>200000738</v>
      </c>
      <c r="AM52" s="16">
        <f>IFERROR(VLOOKUP(LEFT(A52,3),'[1]200000738'!A:D,3,0),0)</f>
        <v>5</v>
      </c>
      <c r="AN52" s="16">
        <f>IFERROR(VLOOKUP(LEFT(A52,3),'[1]200000738'!A:D,4,0),0)</f>
        <v>9.19</v>
      </c>
      <c r="AO52" s="16">
        <v>200000487</v>
      </c>
      <c r="AP52" s="16">
        <f>IFERROR(VLOOKUP(LEFT(A52,3),'[1]200000487'!A:D,3,0),0)</f>
        <v>3</v>
      </c>
      <c r="AQ52" s="16">
        <f>IFERROR(VLOOKUP(LEFT(A52,3),'[1]200000487'!A:D,4,0),0)</f>
        <v>15.26</v>
      </c>
      <c r="AR52" s="16">
        <v>200000489</v>
      </c>
      <c r="AS52" s="16">
        <f>IFERROR(VLOOKUP(LEFT(A52,3),'[1]200000489'!A:D,3,0),0)</f>
        <v>0</v>
      </c>
      <c r="AT52" s="16">
        <f>IFERROR(VLOOKUP(LEFT(A52,3),'[1]200000489'!A:D,4,0),0)</f>
        <v>0</v>
      </c>
      <c r="AU52" s="16">
        <v>200004482</v>
      </c>
      <c r="AV52" s="16">
        <f>IFERROR(VLOOKUP(LEFT(A52,3),'[1]200004482'!A:D,3,0),0)</f>
        <v>4</v>
      </c>
      <c r="AW52" s="16">
        <f>IFERROR(VLOOKUP(LEFT(A52,3),'[1]200004482'!A:D,4,0),0)</f>
        <v>5.69</v>
      </c>
      <c r="AX52" s="5">
        <v>3.86</v>
      </c>
      <c r="AY52" s="5">
        <v>14</v>
      </c>
      <c r="AZ52" s="5">
        <v>13</v>
      </c>
      <c r="BA52" s="5">
        <v>23.4</v>
      </c>
      <c r="BB52" s="8">
        <v>5.51</v>
      </c>
      <c r="BC52" s="5">
        <v>5.87</v>
      </c>
      <c r="BD52" s="5">
        <v>9.99</v>
      </c>
    </row>
    <row r="53" spans="1:56" hidden="1" x14ac:dyDescent="0.25">
      <c r="A53" s="18" t="s">
        <v>522</v>
      </c>
      <c r="B53" s="13">
        <v>200009093</v>
      </c>
      <c r="C53" s="14">
        <f>IFERROR(VLOOKUP(LEFT(A53,3),'[1]200009093'!A:D,3,0),0)</f>
        <v>5</v>
      </c>
      <c r="D53" s="15">
        <f>IFERROR(VLOOKUP(LEFT(A53,3),'[1]200009093'!A:D,4,0),0)</f>
        <v>5.59</v>
      </c>
      <c r="E53" s="13">
        <v>200008980</v>
      </c>
      <c r="F53" s="16">
        <f>IFERROR(VLOOKUP(LEFT(A53,3),'[1]200008980'!A:D,3,0),0)</f>
        <v>10</v>
      </c>
      <c r="G53" s="16">
        <f>IFERROR(VLOOKUP(LEFT(A53,3),'[1]200008980'!A:D,4,0),0)</f>
        <v>3.45</v>
      </c>
      <c r="H53" s="14">
        <v>200000216</v>
      </c>
      <c r="I53" s="14">
        <f>IFERROR(VLOOKUP(LEFT(A53,3),'[1]200000216'!A:D,3,0),0)</f>
        <v>30</v>
      </c>
      <c r="J53" s="15">
        <f>IFERROR(VLOOKUP(LEFT(A53,3),'[1]200000216'!A:D,4,0),0)</f>
        <v>1.6</v>
      </c>
      <c r="K53" s="13">
        <v>200008645</v>
      </c>
      <c r="L53" s="14">
        <f>IFERROR(VLOOKUP(LEFT(A53,3),'[1]200008645'!A:D,3,0),0)</f>
        <v>3</v>
      </c>
      <c r="M53" s="15">
        <f>IFERROR(VLOOKUP(LEFT(A53,3),'[1]200008645'!A:D,4,0),0)</f>
        <v>15.7</v>
      </c>
      <c r="N53" s="13">
        <v>200000149</v>
      </c>
      <c r="O53" s="16">
        <f>IFERROR(VLOOKUP(LEFT(A53,3),'[1]200000149'!A:D,3,0),0)</f>
        <v>10</v>
      </c>
      <c r="P53" s="16">
        <f>IFERROR(VLOOKUP(LEFT(A53,3),'[1]200000149'!A:D,4,0),0)</f>
        <v>0.68</v>
      </c>
      <c r="Q53" s="16">
        <v>200005224</v>
      </c>
      <c r="R53" s="16">
        <f>IFERROR(VLOOKUP(LEFT(A53,3),'[1]200005224'!A:D,3,0),0)</f>
        <v>4</v>
      </c>
      <c r="S53" s="16">
        <f>IFERROR(VLOOKUP(LEFT(A53,3),'[1]200005224'!A:D,4,0),0)</f>
        <v>5.19</v>
      </c>
      <c r="T53" s="16">
        <v>200009387</v>
      </c>
      <c r="U53" s="16">
        <f>IFERROR(VLOOKUP(LEFT(A53,3),'[1]200009387'!A:D,3,0),0)</f>
        <v>0</v>
      </c>
      <c r="V53" s="16">
        <f>IFERROR(VLOOKUP(LEFT(A53,3),'[1]200009387'!A:D,4,0),0)</f>
        <v>0</v>
      </c>
      <c r="W53" s="16">
        <v>200000329</v>
      </c>
      <c r="X53" s="16">
        <f>IFERROR(VLOOKUP(LEFT(A53,3),'[1]200000329'!A:D,3,0),0)</f>
        <v>18</v>
      </c>
      <c r="Y53" s="16">
        <f>IFERROR(VLOOKUP(LEFT(A53,3),'[1]200000329'!A:D,4,0),0)</f>
        <v>3.43</v>
      </c>
      <c r="Z53" s="16">
        <v>200002569</v>
      </c>
      <c r="AA53" s="16">
        <f>IFERROR(VLOOKUP(LEFT(A53,3),'[1]200002569'!A:D,3,0),0)</f>
        <v>4</v>
      </c>
      <c r="AB53" s="16">
        <f>IFERROR(VLOOKUP(LEFT(A53,3),'[1]200002569'!A:D,4,0),0)</f>
        <v>7.92</v>
      </c>
      <c r="AC53" s="16">
        <v>200000321</v>
      </c>
      <c r="AD53" s="16">
        <f>IFERROR(VLOOKUP(LEFT(A53,3),'[1]200000321'!A:D,3,0),0)</f>
        <v>2</v>
      </c>
      <c r="AE53" s="16">
        <f>IFERROR(VLOOKUP(LEFT(A53,3),'[1]200000321'!A:D,4,0),0)</f>
        <v>12.95</v>
      </c>
      <c r="AF53" s="16">
        <v>200000521</v>
      </c>
      <c r="AG53" s="16">
        <f>IFERROR(VLOOKUP(LEFT(A53,3),'[1]200000521'!A:D,3,0),0)</f>
        <v>21</v>
      </c>
      <c r="AH53" s="16">
        <f>IFERROR(VLOOKUP(LEFT(A53,3),'[1]200000521'!A:D,4,0),0)</f>
        <v>2.99</v>
      </c>
      <c r="AI53" s="16">
        <v>200000739</v>
      </c>
      <c r="AJ53" s="16">
        <f>IFERROR(VLOOKUP(LEFT(A53,3),'[1]200000739'!A:D,3,0),0)</f>
        <v>0</v>
      </c>
      <c r="AK53" s="16">
        <f>IFERROR(VLOOKUP(LEFT(A53,3),'[1]200000739'!A:D,4,0),0)</f>
        <v>0</v>
      </c>
      <c r="AL53" s="16">
        <v>200000738</v>
      </c>
      <c r="AM53" s="16">
        <f>IFERROR(VLOOKUP(LEFT(A53,3),'[1]200000738'!A:D,3,0),0)</f>
        <v>7</v>
      </c>
      <c r="AN53" s="16">
        <f>IFERROR(VLOOKUP(LEFT(A53,3),'[1]200000738'!A:D,4,0),0)</f>
        <v>9.19</v>
      </c>
      <c r="AO53" s="16">
        <v>200000487</v>
      </c>
      <c r="AP53" s="16">
        <f>IFERROR(VLOOKUP(LEFT(A53,3),'[1]200000487'!A:D,3,0),0)</f>
        <v>0</v>
      </c>
      <c r="AQ53" s="16">
        <f>IFERROR(VLOOKUP(LEFT(A53,3),'[1]200000487'!A:D,4,0),0)</f>
        <v>0</v>
      </c>
      <c r="AR53" s="16">
        <v>200000489</v>
      </c>
      <c r="AS53" s="16">
        <f>IFERROR(VLOOKUP(LEFT(A53,3),'[1]200000489'!A:D,3,0),0)</f>
        <v>5</v>
      </c>
      <c r="AT53" s="16">
        <f>IFERROR(VLOOKUP(LEFT(A53,3),'[1]200000489'!A:D,4,0),0)</f>
        <v>5.8</v>
      </c>
      <c r="AU53" s="16">
        <v>200004482</v>
      </c>
      <c r="AV53" s="16">
        <f>IFERROR(VLOOKUP(LEFT(A53,3),'[1]200004482'!A:D,3,0),0)</f>
        <v>0</v>
      </c>
      <c r="AW53" s="16">
        <f>IFERROR(VLOOKUP(LEFT(A53,3),'[1]200004482'!A:D,4,0),0)</f>
        <v>0</v>
      </c>
      <c r="AX53" s="17"/>
      <c r="AY53" s="17"/>
      <c r="AZ53" s="17"/>
      <c r="BA53" s="17"/>
      <c r="BB53" s="25"/>
      <c r="BC53" s="17"/>
      <c r="BD53" s="17"/>
    </row>
    <row r="54" spans="1:56" hidden="1" x14ac:dyDescent="0.25">
      <c r="A54" s="18" t="s">
        <v>523</v>
      </c>
      <c r="B54" s="13">
        <v>200009093</v>
      </c>
      <c r="C54" s="14">
        <f>IFERROR(VLOOKUP(LEFT(A54,3),'[1]200009093'!A:D,3,0),0)</f>
        <v>0</v>
      </c>
      <c r="D54" s="15">
        <f>IFERROR(VLOOKUP(LEFT(A54,3),'[1]200009093'!A:D,4,0),0)</f>
        <v>0</v>
      </c>
      <c r="E54" s="13">
        <v>200008980</v>
      </c>
      <c r="F54" s="16">
        <f>IFERROR(VLOOKUP(LEFT(A54,3),'[1]200008980'!A:D,3,0),0)</f>
        <v>0</v>
      </c>
      <c r="G54" s="16">
        <f>IFERROR(VLOOKUP(LEFT(A54,3),'[1]200008980'!A:D,4,0),0)</f>
        <v>0</v>
      </c>
      <c r="H54" s="14">
        <v>200000216</v>
      </c>
      <c r="I54" s="14">
        <f>IFERROR(VLOOKUP(LEFT(A54,3),'[1]200000216'!A:D,3,0),0)</f>
        <v>0</v>
      </c>
      <c r="J54" s="15">
        <f>IFERROR(VLOOKUP(LEFT(A54,3),'[1]200000216'!A:D,4,0),0)</f>
        <v>0</v>
      </c>
      <c r="K54" s="13">
        <v>200008645</v>
      </c>
      <c r="L54" s="14">
        <f>IFERROR(VLOOKUP(LEFT(A54,3),'[1]200008645'!A:D,3,0),0)</f>
        <v>0</v>
      </c>
      <c r="M54" s="15">
        <f>IFERROR(VLOOKUP(LEFT(A54,3),'[1]200008645'!A:D,4,0),0)</f>
        <v>0</v>
      </c>
      <c r="N54" s="13">
        <v>200000149</v>
      </c>
      <c r="O54" s="16">
        <f>IFERROR(VLOOKUP(LEFT(A54,3),'[1]200000149'!A:D,3,0),0)</f>
        <v>0</v>
      </c>
      <c r="P54" s="16">
        <f>IFERROR(VLOOKUP(LEFT(A54,3),'[1]200000149'!A:D,4,0),0)</f>
        <v>0</v>
      </c>
      <c r="Q54" s="16">
        <v>200005224</v>
      </c>
      <c r="R54" s="16">
        <f>IFERROR(VLOOKUP(LEFT(A54,3),'[1]200005224'!A:D,3,0),0)</f>
        <v>0</v>
      </c>
      <c r="S54" s="16">
        <f>IFERROR(VLOOKUP(LEFT(A54,3),'[1]200005224'!A:D,4,0),0)</f>
        <v>0</v>
      </c>
      <c r="T54" s="16">
        <v>200009387</v>
      </c>
      <c r="U54" s="16">
        <f>IFERROR(VLOOKUP(LEFT(A54,3),'[1]200009387'!A:D,3,0),0)</f>
        <v>0</v>
      </c>
      <c r="V54" s="16">
        <f>IFERROR(VLOOKUP(LEFT(A54,3),'[1]200009387'!A:D,4,0),0)</f>
        <v>0</v>
      </c>
      <c r="W54" s="16">
        <v>200000329</v>
      </c>
      <c r="X54" s="16">
        <f>IFERROR(VLOOKUP(LEFT(A54,3),'[1]200000329'!A:D,3,0),0)</f>
        <v>0</v>
      </c>
      <c r="Y54" s="16">
        <f>IFERROR(VLOOKUP(LEFT(A54,3),'[1]200000329'!A:D,4,0),0)</f>
        <v>0</v>
      </c>
      <c r="Z54" s="16">
        <v>200002569</v>
      </c>
      <c r="AA54" s="16">
        <f>IFERROR(VLOOKUP(LEFT(A54,3),'[1]200002569'!A:D,3,0),0)</f>
        <v>0</v>
      </c>
      <c r="AB54" s="16">
        <f>IFERROR(VLOOKUP(LEFT(A54,3),'[1]200002569'!A:D,4,0),0)</f>
        <v>0</v>
      </c>
      <c r="AC54" s="16">
        <v>200000321</v>
      </c>
      <c r="AD54" s="16">
        <f>IFERROR(VLOOKUP(LEFT(A54,3),'[1]200000321'!A:D,3,0),0)</f>
        <v>0</v>
      </c>
      <c r="AE54" s="16">
        <f>IFERROR(VLOOKUP(LEFT(A54,3),'[1]200000321'!A:D,4,0),0)</f>
        <v>0</v>
      </c>
      <c r="AF54" s="16">
        <v>200000521</v>
      </c>
      <c r="AG54" s="16">
        <f>IFERROR(VLOOKUP(LEFT(A54,3),'[1]200000521'!A:D,3,0),0)</f>
        <v>0</v>
      </c>
      <c r="AH54" s="16">
        <f>IFERROR(VLOOKUP(LEFT(A54,3),'[1]200000521'!A:D,4,0),0)</f>
        <v>0</v>
      </c>
      <c r="AI54" s="16">
        <v>200000739</v>
      </c>
      <c r="AJ54" s="16">
        <f>IFERROR(VLOOKUP(LEFT(A54,3),'[1]200000739'!A:D,3,0),0)</f>
        <v>0</v>
      </c>
      <c r="AK54" s="16">
        <f>IFERROR(VLOOKUP(LEFT(A54,3),'[1]200000739'!A:D,4,0),0)</f>
        <v>0</v>
      </c>
      <c r="AL54" s="16">
        <v>200000738</v>
      </c>
      <c r="AM54" s="16">
        <f>IFERROR(VLOOKUP(LEFT(A54,3),'[1]200000738'!A:D,3,0),0)</f>
        <v>0</v>
      </c>
      <c r="AN54" s="16">
        <f>IFERROR(VLOOKUP(LEFT(A54,3),'[1]200000738'!A:D,4,0),0)</f>
        <v>0</v>
      </c>
      <c r="AO54" s="16">
        <v>200000487</v>
      </c>
      <c r="AP54" s="16">
        <f>IFERROR(VLOOKUP(LEFT(A54,3),'[1]200000487'!A:D,3,0),0)</f>
        <v>0</v>
      </c>
      <c r="AQ54" s="16">
        <f>IFERROR(VLOOKUP(LEFT(A54,3),'[1]200000487'!A:D,4,0),0)</f>
        <v>0</v>
      </c>
      <c r="AR54" s="16">
        <v>200000489</v>
      </c>
      <c r="AS54" s="16">
        <f>IFERROR(VLOOKUP(LEFT(A54,3),'[1]200000489'!A:D,3,0),0)</f>
        <v>0</v>
      </c>
      <c r="AT54" s="16">
        <f>IFERROR(VLOOKUP(LEFT(A54,3),'[1]200000489'!A:D,4,0),0)</f>
        <v>0</v>
      </c>
      <c r="AU54" s="16">
        <v>200004482</v>
      </c>
      <c r="AV54" s="16">
        <f>IFERROR(VLOOKUP(LEFT(A54,3),'[1]200004482'!A:D,3,0),0)</f>
        <v>0</v>
      </c>
      <c r="AW54" s="16">
        <f>IFERROR(VLOOKUP(LEFT(A54,3),'[1]200004482'!A:D,4,0),0)</f>
        <v>0</v>
      </c>
      <c r="AX54" s="17">
        <f t="shared" ref="AX54:BD54" si="0">AX51*1.05</f>
        <v>1.203125</v>
      </c>
      <c r="AY54" s="17">
        <f t="shared" si="0"/>
        <v>4.8125000000000001E-2</v>
      </c>
      <c r="AZ54" s="17">
        <f t="shared" si="0"/>
        <v>4.3749999999999997E-2</v>
      </c>
      <c r="BA54" s="17">
        <f t="shared" si="0"/>
        <v>2.6250000000000002E-2</v>
      </c>
      <c r="BB54" s="25">
        <f t="shared" si="0"/>
        <v>0</v>
      </c>
      <c r="BC54" s="17">
        <f t="shared" si="0"/>
        <v>5.2500000000000005E-2</v>
      </c>
      <c r="BD54" s="17">
        <f t="shared" si="0"/>
        <v>2.6250000000000002E-2</v>
      </c>
    </row>
    <row r="55" spans="1:56" hidden="1" x14ac:dyDescent="0.25">
      <c r="A55" s="18" t="s">
        <v>433</v>
      </c>
      <c r="B55" s="7">
        <f>SUM(C9:C54)</f>
        <v>168</v>
      </c>
      <c r="C55" s="7">
        <f t="shared" ref="C55:AW55" si="1">SUM(D9:D54)</f>
        <v>139.75000000000006</v>
      </c>
      <c r="D55" s="7">
        <f t="shared" si="1"/>
        <v>9200413080</v>
      </c>
      <c r="E55" s="7">
        <f t="shared" si="1"/>
        <v>282</v>
      </c>
      <c r="F55" s="7">
        <f t="shared" si="1"/>
        <v>103.50000000000006</v>
      </c>
      <c r="G55" s="7">
        <f t="shared" si="1"/>
        <v>9200009936</v>
      </c>
      <c r="H55" s="7">
        <f t="shared" si="1"/>
        <v>449</v>
      </c>
      <c r="I55" s="7">
        <f t="shared" si="1"/>
        <v>46.40000000000002</v>
      </c>
      <c r="J55" s="7">
        <f t="shared" si="1"/>
        <v>9200397670</v>
      </c>
      <c r="K55" s="7">
        <f t="shared" si="1"/>
        <v>43</v>
      </c>
      <c r="L55" s="7">
        <f t="shared" si="1"/>
        <v>219.79999999999995</v>
      </c>
      <c r="M55" s="7">
        <f t="shared" si="1"/>
        <v>9200006854</v>
      </c>
      <c r="N55" s="7">
        <f t="shared" si="1"/>
        <v>352</v>
      </c>
      <c r="O55" s="7">
        <f t="shared" si="1"/>
        <v>19.719999999999995</v>
      </c>
      <c r="P55" s="7">
        <f t="shared" si="1"/>
        <v>9200240304</v>
      </c>
      <c r="Q55" s="7">
        <f t="shared" si="1"/>
        <v>110</v>
      </c>
      <c r="R55" s="7">
        <f t="shared" si="1"/>
        <v>108.98999999999998</v>
      </c>
      <c r="S55" s="7">
        <f t="shared" si="1"/>
        <v>9200431802</v>
      </c>
      <c r="T55" s="7">
        <f t="shared" si="1"/>
        <v>51</v>
      </c>
      <c r="U55" s="7">
        <f t="shared" si="1"/>
        <v>106.73000000000005</v>
      </c>
      <c r="V55" s="7">
        <f t="shared" si="1"/>
        <v>9200015134</v>
      </c>
      <c r="W55" s="7">
        <f t="shared" si="1"/>
        <v>333</v>
      </c>
      <c r="X55" s="7">
        <f t="shared" si="1"/>
        <v>85.750000000000043</v>
      </c>
      <c r="Y55" s="7">
        <f t="shared" si="1"/>
        <v>9200118174</v>
      </c>
      <c r="Z55" s="7">
        <f t="shared" si="1"/>
        <v>108</v>
      </c>
      <c r="AA55" s="7">
        <f t="shared" si="1"/>
        <v>142.56</v>
      </c>
      <c r="AB55" s="7">
        <f t="shared" si="1"/>
        <v>9200014766</v>
      </c>
      <c r="AC55" s="7">
        <f t="shared" si="1"/>
        <v>59</v>
      </c>
      <c r="AD55" s="7">
        <f t="shared" si="1"/>
        <v>284.89999999999986</v>
      </c>
      <c r="AE55" s="7">
        <f t="shared" si="1"/>
        <v>9200023966</v>
      </c>
      <c r="AF55" s="7">
        <f t="shared" si="1"/>
        <v>334</v>
      </c>
      <c r="AG55" s="7">
        <f t="shared" si="1"/>
        <v>92.689999999999984</v>
      </c>
      <c r="AH55" s="7">
        <f t="shared" si="1"/>
        <v>9200033994</v>
      </c>
      <c r="AI55" s="7">
        <f t="shared" si="1"/>
        <v>33</v>
      </c>
      <c r="AJ55" s="7">
        <f t="shared" si="1"/>
        <v>302.16999999999996</v>
      </c>
      <c r="AK55" s="7">
        <f t="shared" si="1"/>
        <v>9200033948</v>
      </c>
      <c r="AL55" s="7">
        <f t="shared" si="1"/>
        <v>116</v>
      </c>
      <c r="AM55" s="7">
        <f t="shared" si="1"/>
        <v>238.93999999999997</v>
      </c>
      <c r="AN55" s="7">
        <f t="shared" si="1"/>
        <v>9200022402</v>
      </c>
      <c r="AO55" s="7">
        <f t="shared" si="1"/>
        <v>41</v>
      </c>
      <c r="AP55" s="7">
        <f t="shared" si="1"/>
        <v>198.37999999999997</v>
      </c>
      <c r="AQ55" s="7">
        <f t="shared" si="1"/>
        <v>9200022494</v>
      </c>
      <c r="AR55" s="7">
        <f t="shared" si="1"/>
        <v>14</v>
      </c>
      <c r="AS55" s="7">
        <f t="shared" si="1"/>
        <v>23.2</v>
      </c>
      <c r="AT55" s="7">
        <f t="shared" si="1"/>
        <v>9200206172</v>
      </c>
      <c r="AU55" s="7">
        <f t="shared" si="1"/>
        <v>13</v>
      </c>
      <c r="AV55" s="7">
        <f t="shared" si="1"/>
        <v>39.83</v>
      </c>
      <c r="AW55" s="7">
        <f t="shared" si="1"/>
        <v>6.2089583333333334</v>
      </c>
      <c r="AX55" s="7"/>
      <c r="AY55" s="7"/>
      <c r="AZ55" s="7"/>
      <c r="BA55" s="7"/>
      <c r="BB55" s="7"/>
      <c r="BC55" s="7"/>
      <c r="BD55" s="7"/>
    </row>
    <row r="56" spans="1:56" s="9" customFormat="1" x14ac:dyDescent="0.25">
      <c r="A56" s="4" t="s">
        <v>366</v>
      </c>
      <c r="B56" s="21">
        <f>B55/46</f>
        <v>3.652173913043478</v>
      </c>
      <c r="C56" s="21">
        <f t="shared" ref="C56:AW56" si="2">C55/46</f>
        <v>3.038043478260871</v>
      </c>
      <c r="D56" s="21">
        <f t="shared" si="2"/>
        <v>200008980</v>
      </c>
      <c r="E56" s="21">
        <f t="shared" si="2"/>
        <v>6.1304347826086953</v>
      </c>
      <c r="F56" s="21">
        <f t="shared" si="2"/>
        <v>2.2500000000000013</v>
      </c>
      <c r="G56" s="21">
        <f t="shared" si="2"/>
        <v>200000216</v>
      </c>
      <c r="H56" s="21">
        <f t="shared" si="2"/>
        <v>9.7608695652173907</v>
      </c>
      <c r="I56" s="21">
        <f t="shared" si="2"/>
        <v>1.0086956521739134</v>
      </c>
      <c r="J56" s="21">
        <f t="shared" si="2"/>
        <v>200008645</v>
      </c>
      <c r="K56" s="21">
        <f t="shared" si="2"/>
        <v>0.93478260869565222</v>
      </c>
      <c r="L56" s="21">
        <f t="shared" si="2"/>
        <v>4.7782608695652167</v>
      </c>
      <c r="M56" s="21">
        <f t="shared" si="2"/>
        <v>200000149</v>
      </c>
      <c r="N56" s="21">
        <f t="shared" si="2"/>
        <v>7.6521739130434785</v>
      </c>
      <c r="O56" s="21">
        <f t="shared" si="2"/>
        <v>0.42869565217391292</v>
      </c>
      <c r="P56" s="21">
        <f t="shared" si="2"/>
        <v>200005224</v>
      </c>
      <c r="Q56" s="21">
        <f t="shared" si="2"/>
        <v>2.3913043478260869</v>
      </c>
      <c r="R56" s="21">
        <f t="shared" si="2"/>
        <v>2.369347826086956</v>
      </c>
      <c r="S56" s="21">
        <f t="shared" si="2"/>
        <v>200009387</v>
      </c>
      <c r="T56" s="21">
        <f t="shared" si="2"/>
        <v>1.1086956521739131</v>
      </c>
      <c r="U56" s="21">
        <f t="shared" si="2"/>
        <v>2.3202173913043489</v>
      </c>
      <c r="V56" s="21">
        <f t="shared" si="2"/>
        <v>200000329</v>
      </c>
      <c r="W56" s="21">
        <f t="shared" si="2"/>
        <v>7.2391304347826084</v>
      </c>
      <c r="X56" s="21">
        <f t="shared" si="2"/>
        <v>1.8641304347826095</v>
      </c>
      <c r="Y56" s="21">
        <f t="shared" si="2"/>
        <v>200002569</v>
      </c>
      <c r="Z56" s="21">
        <f t="shared" si="2"/>
        <v>2.347826086956522</v>
      </c>
      <c r="AA56" s="21">
        <f t="shared" si="2"/>
        <v>3.0991304347826087</v>
      </c>
      <c r="AB56" s="21">
        <f t="shared" si="2"/>
        <v>200000321</v>
      </c>
      <c r="AC56" s="21">
        <f t="shared" si="2"/>
        <v>1.2826086956521738</v>
      </c>
      <c r="AD56" s="21">
        <f t="shared" si="2"/>
        <v>6.1934782608695622</v>
      </c>
      <c r="AE56" s="21">
        <f t="shared" si="2"/>
        <v>200000521</v>
      </c>
      <c r="AF56" s="21">
        <f t="shared" si="2"/>
        <v>7.2608695652173916</v>
      </c>
      <c r="AG56" s="21">
        <f t="shared" si="2"/>
        <v>2.0149999999999997</v>
      </c>
      <c r="AH56" s="21">
        <f t="shared" si="2"/>
        <v>200000739</v>
      </c>
      <c r="AI56" s="21">
        <f t="shared" si="2"/>
        <v>0.71739130434782605</v>
      </c>
      <c r="AJ56" s="21">
        <f t="shared" si="2"/>
        <v>6.5689130434782603</v>
      </c>
      <c r="AK56" s="21">
        <f t="shared" si="2"/>
        <v>200000738</v>
      </c>
      <c r="AL56" s="21">
        <f t="shared" si="2"/>
        <v>2.5217391304347827</v>
      </c>
      <c r="AM56" s="21">
        <f t="shared" si="2"/>
        <v>5.1943478260869558</v>
      </c>
      <c r="AN56" s="21">
        <f t="shared" si="2"/>
        <v>200000487</v>
      </c>
      <c r="AO56" s="21">
        <f t="shared" si="2"/>
        <v>0.89130434782608692</v>
      </c>
      <c r="AP56" s="21">
        <f t="shared" si="2"/>
        <v>4.3126086956521732</v>
      </c>
      <c r="AQ56" s="21">
        <f t="shared" si="2"/>
        <v>200000489</v>
      </c>
      <c r="AR56" s="21">
        <f t="shared" si="2"/>
        <v>0.30434782608695654</v>
      </c>
      <c r="AS56" s="21">
        <f t="shared" si="2"/>
        <v>0.5043478260869565</v>
      </c>
      <c r="AT56" s="21">
        <f t="shared" si="2"/>
        <v>200004482</v>
      </c>
      <c r="AU56" s="21">
        <f t="shared" si="2"/>
        <v>0.28260869565217389</v>
      </c>
      <c r="AV56" s="21">
        <f t="shared" si="2"/>
        <v>0.86586956521739122</v>
      </c>
      <c r="AW56" s="21">
        <f t="shared" si="2"/>
        <v>0.13497735507246378</v>
      </c>
      <c r="AX56" s="4"/>
      <c r="AY56" s="4"/>
      <c r="AZ56" s="4"/>
      <c r="BA56" s="4"/>
      <c r="BB56" s="22"/>
      <c r="BC56" s="4"/>
      <c r="BD56" s="4"/>
    </row>
    <row r="57" spans="1:56" s="9" customFormat="1" x14ac:dyDescent="0.25">
      <c r="A57" s="4" t="s">
        <v>380</v>
      </c>
      <c r="B57" s="21">
        <f>B56/8</f>
        <v>0.45652173913043476</v>
      </c>
      <c r="C57" s="21">
        <f t="shared" ref="C57:AW57" si="3">C56/8</f>
        <v>0.37975543478260887</v>
      </c>
      <c r="D57" s="21">
        <f t="shared" si="3"/>
        <v>25001122.5</v>
      </c>
      <c r="E57" s="21">
        <f t="shared" si="3"/>
        <v>0.76630434782608692</v>
      </c>
      <c r="F57" s="21">
        <f t="shared" si="3"/>
        <v>0.28125000000000017</v>
      </c>
      <c r="G57" s="21">
        <f t="shared" si="3"/>
        <v>25000027</v>
      </c>
      <c r="H57" s="21">
        <f t="shared" si="3"/>
        <v>1.2201086956521738</v>
      </c>
      <c r="I57" s="21">
        <f t="shared" si="3"/>
        <v>0.12608695652173918</v>
      </c>
      <c r="J57" s="21">
        <f t="shared" si="3"/>
        <v>25001080.625</v>
      </c>
      <c r="K57" s="21">
        <f t="shared" si="3"/>
        <v>0.11684782608695653</v>
      </c>
      <c r="L57" s="21">
        <f t="shared" si="3"/>
        <v>0.59728260869565208</v>
      </c>
      <c r="M57" s="21">
        <f t="shared" si="3"/>
        <v>25000018.625</v>
      </c>
      <c r="N57" s="21">
        <f t="shared" si="3"/>
        <v>0.95652173913043481</v>
      </c>
      <c r="O57" s="21">
        <f t="shared" si="3"/>
        <v>5.3586956521739115E-2</v>
      </c>
      <c r="P57" s="21">
        <f t="shared" si="3"/>
        <v>25000653</v>
      </c>
      <c r="Q57" s="21">
        <f t="shared" si="3"/>
        <v>0.29891304347826086</v>
      </c>
      <c r="R57" s="21">
        <f t="shared" si="3"/>
        <v>0.29616847826086951</v>
      </c>
      <c r="S57" s="21">
        <f t="shared" si="3"/>
        <v>25001173.375</v>
      </c>
      <c r="T57" s="21">
        <f t="shared" si="3"/>
        <v>0.13858695652173914</v>
      </c>
      <c r="U57" s="21">
        <f t="shared" si="3"/>
        <v>0.29002717391304361</v>
      </c>
      <c r="V57" s="21">
        <f t="shared" si="3"/>
        <v>25000041.125</v>
      </c>
      <c r="W57" s="21">
        <f t="shared" si="3"/>
        <v>0.90489130434782605</v>
      </c>
      <c r="X57" s="21">
        <f t="shared" si="3"/>
        <v>0.23301630434782619</v>
      </c>
      <c r="Y57" s="21">
        <f t="shared" si="3"/>
        <v>25000321.125</v>
      </c>
      <c r="Z57" s="21">
        <f t="shared" si="3"/>
        <v>0.29347826086956524</v>
      </c>
      <c r="AA57" s="21">
        <f t="shared" si="3"/>
        <v>0.38739130434782609</v>
      </c>
      <c r="AB57" s="21">
        <f t="shared" si="3"/>
        <v>25000040.125</v>
      </c>
      <c r="AC57" s="21">
        <f t="shared" si="3"/>
        <v>0.16032608695652173</v>
      </c>
      <c r="AD57" s="21">
        <f t="shared" si="3"/>
        <v>0.77418478260869528</v>
      </c>
      <c r="AE57" s="21">
        <f t="shared" si="3"/>
        <v>25000065.125</v>
      </c>
      <c r="AF57" s="21">
        <f t="shared" si="3"/>
        <v>0.90760869565217395</v>
      </c>
      <c r="AG57" s="21">
        <f t="shared" si="3"/>
        <v>0.25187499999999996</v>
      </c>
      <c r="AH57" s="21">
        <f t="shared" si="3"/>
        <v>25000092.375</v>
      </c>
      <c r="AI57" s="21">
        <f t="shared" si="3"/>
        <v>8.9673913043478257E-2</v>
      </c>
      <c r="AJ57" s="21">
        <f t="shared" si="3"/>
        <v>0.82111413043478254</v>
      </c>
      <c r="AK57" s="21">
        <f t="shared" si="3"/>
        <v>25000092.25</v>
      </c>
      <c r="AL57" s="21">
        <f t="shared" si="3"/>
        <v>0.31521739130434784</v>
      </c>
      <c r="AM57" s="21">
        <f t="shared" si="3"/>
        <v>0.64929347826086947</v>
      </c>
      <c r="AN57" s="21">
        <f t="shared" si="3"/>
        <v>25000060.875</v>
      </c>
      <c r="AO57" s="21">
        <f t="shared" si="3"/>
        <v>0.11141304347826086</v>
      </c>
      <c r="AP57" s="21">
        <f t="shared" si="3"/>
        <v>0.53907608695652165</v>
      </c>
      <c r="AQ57" s="21">
        <f t="shared" si="3"/>
        <v>25000061.125</v>
      </c>
      <c r="AR57" s="21">
        <f t="shared" si="3"/>
        <v>3.8043478260869568E-2</v>
      </c>
      <c r="AS57" s="21">
        <f t="shared" si="3"/>
        <v>6.3043478260869562E-2</v>
      </c>
      <c r="AT57" s="21">
        <f t="shared" si="3"/>
        <v>25000560.25</v>
      </c>
      <c r="AU57" s="21">
        <f t="shared" si="3"/>
        <v>3.5326086956521736E-2</v>
      </c>
      <c r="AV57" s="21">
        <f t="shared" si="3"/>
        <v>0.1082336956521739</v>
      </c>
      <c r="AW57" s="21">
        <f t="shared" si="3"/>
        <v>1.6872169384057972E-2</v>
      </c>
      <c r="AX57" s="4">
        <f>275/240</f>
        <v>1.1458333333333333</v>
      </c>
      <c r="AY57" s="4">
        <f>11/240</f>
        <v>4.583333333333333E-2</v>
      </c>
      <c r="AZ57" s="4">
        <f>10/240</f>
        <v>4.1666666666666664E-2</v>
      </c>
      <c r="BA57" s="4">
        <f>6/240</f>
        <v>2.5000000000000001E-2</v>
      </c>
      <c r="BB57" s="22">
        <f>109/9</f>
        <v>12.111111111111111</v>
      </c>
      <c r="BC57" s="4">
        <f>12/240</f>
        <v>0.05</v>
      </c>
      <c r="BD57" s="4">
        <f>6/240</f>
        <v>2.5000000000000001E-2</v>
      </c>
    </row>
    <row r="58" spans="1:56" x14ac:dyDescent="0.25">
      <c r="A58" s="24" t="s">
        <v>379</v>
      </c>
      <c r="B58" s="5">
        <v>3.66</v>
      </c>
      <c r="C58" s="5"/>
      <c r="D58" s="5"/>
      <c r="E58" s="6">
        <v>3.09</v>
      </c>
      <c r="F58" s="5"/>
      <c r="G58" s="5"/>
      <c r="H58" s="5">
        <v>1.2</v>
      </c>
      <c r="I58" s="5"/>
      <c r="J58" s="5"/>
      <c r="K58" s="5">
        <v>19</v>
      </c>
      <c r="L58" s="5"/>
      <c r="M58" s="5"/>
      <c r="N58" s="5">
        <v>0.74</v>
      </c>
      <c r="O58" s="5"/>
      <c r="P58" s="5"/>
      <c r="Q58" s="5">
        <v>4.18</v>
      </c>
      <c r="R58" s="5"/>
      <c r="S58" s="5"/>
      <c r="T58" s="5">
        <v>10.34</v>
      </c>
      <c r="U58" s="5"/>
      <c r="V58" s="5"/>
      <c r="W58" s="5">
        <v>2</v>
      </c>
      <c r="X58" s="5"/>
      <c r="Y58" s="5"/>
      <c r="Z58" s="5">
        <v>9.25</v>
      </c>
      <c r="AA58" s="5"/>
      <c r="AB58" s="5"/>
      <c r="AC58" s="5">
        <v>29</v>
      </c>
      <c r="AD58" s="5"/>
      <c r="AE58" s="5"/>
      <c r="AF58" s="5">
        <v>3.1</v>
      </c>
      <c r="AG58" s="5"/>
      <c r="AH58" s="5"/>
      <c r="AI58" s="5">
        <v>27</v>
      </c>
      <c r="AJ58" s="5"/>
      <c r="AK58" s="5"/>
      <c r="AL58" s="5">
        <v>8.6</v>
      </c>
      <c r="AM58" s="5"/>
      <c r="AN58" s="5"/>
      <c r="AO58" s="5">
        <v>17.329999999999998</v>
      </c>
      <c r="AP58" s="5"/>
      <c r="AQ58" s="5"/>
      <c r="AR58" s="5">
        <v>5</v>
      </c>
      <c r="AS58" s="5"/>
      <c r="AT58" s="5"/>
      <c r="AU58" s="5">
        <v>4.12</v>
      </c>
      <c r="AV58" s="7"/>
      <c r="AW58" s="7"/>
      <c r="AX58" s="5">
        <v>3.86</v>
      </c>
      <c r="AY58" s="5">
        <v>14</v>
      </c>
      <c r="AZ58" s="5">
        <v>13</v>
      </c>
      <c r="BA58" s="5">
        <v>23.4</v>
      </c>
      <c r="BB58" s="8">
        <v>5.51</v>
      </c>
      <c r="BC58" s="5">
        <v>5.87</v>
      </c>
      <c r="BD58" s="5">
        <v>9.99</v>
      </c>
    </row>
    <row r="59" spans="1:56" hidden="1" x14ac:dyDescent="0.25">
      <c r="A59" s="1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17"/>
      <c r="AY59" s="17"/>
      <c r="AZ59" s="17"/>
      <c r="BA59" s="17"/>
      <c r="BB59" s="25"/>
      <c r="BC59" s="17"/>
      <c r="BD59" s="17"/>
    </row>
    <row r="60" spans="1:56" s="9" customFormat="1" x14ac:dyDescent="0.25">
      <c r="A60" s="4" t="s">
        <v>381</v>
      </c>
      <c r="B60" s="21">
        <f>B57*1.05</f>
        <v>0.47934782608695653</v>
      </c>
      <c r="C60" s="21">
        <f t="shared" ref="C60:BD60" si="4">C57*1.05</f>
        <v>0.39874320652173934</v>
      </c>
      <c r="D60" s="21">
        <f t="shared" si="4"/>
        <v>26251178.625</v>
      </c>
      <c r="E60" s="21">
        <f t="shared" si="4"/>
        <v>0.80461956521739131</v>
      </c>
      <c r="F60" s="21">
        <f t="shared" si="4"/>
        <v>0.2953125000000002</v>
      </c>
      <c r="G60" s="21">
        <f t="shared" si="4"/>
        <v>26250028.350000001</v>
      </c>
      <c r="H60" s="21">
        <f t="shared" si="4"/>
        <v>1.2811141304347826</v>
      </c>
      <c r="I60" s="21">
        <f t="shared" si="4"/>
        <v>0.13239130434782614</v>
      </c>
      <c r="J60" s="21">
        <f t="shared" si="4"/>
        <v>26251134.65625</v>
      </c>
      <c r="K60" s="21">
        <f t="shared" si="4"/>
        <v>0.12269021739130435</v>
      </c>
      <c r="L60" s="21">
        <f t="shared" si="4"/>
        <v>0.62714673913043473</v>
      </c>
      <c r="M60" s="21">
        <f t="shared" si="4"/>
        <v>26250019.556250002</v>
      </c>
      <c r="N60" s="21">
        <f t="shared" si="4"/>
        <v>1.0043478260869565</v>
      </c>
      <c r="O60" s="21">
        <f t="shared" si="4"/>
        <v>5.6266304347826077E-2</v>
      </c>
      <c r="P60" s="21">
        <f t="shared" si="4"/>
        <v>26250685.650000002</v>
      </c>
      <c r="Q60" s="21">
        <f t="shared" si="4"/>
        <v>0.31385869565217395</v>
      </c>
      <c r="R60" s="21">
        <f t="shared" si="4"/>
        <v>0.31097690217391299</v>
      </c>
      <c r="S60" s="21">
        <f t="shared" si="4"/>
        <v>26251232.043749999</v>
      </c>
      <c r="T60" s="21">
        <f t="shared" si="4"/>
        <v>0.14551630434782609</v>
      </c>
      <c r="U60" s="21">
        <f t="shared" si="4"/>
        <v>0.30452853260869578</v>
      </c>
      <c r="V60" s="21">
        <f t="shared" si="4"/>
        <v>26250043.181250002</v>
      </c>
      <c r="W60" s="21">
        <f t="shared" si="4"/>
        <v>0.95013586956521745</v>
      </c>
      <c r="X60" s="21">
        <f t="shared" si="4"/>
        <v>0.2446671195652175</v>
      </c>
      <c r="Y60" s="21">
        <f t="shared" si="4"/>
        <v>26250337.181250002</v>
      </c>
      <c r="Z60" s="21">
        <f t="shared" si="4"/>
        <v>0.3081521739130435</v>
      </c>
      <c r="AA60" s="21">
        <f t="shared" si="4"/>
        <v>0.4067608695652174</v>
      </c>
      <c r="AB60" s="21">
        <f t="shared" si="4"/>
        <v>26250042.131250001</v>
      </c>
      <c r="AC60" s="21">
        <f t="shared" si="4"/>
        <v>0.16834239130434783</v>
      </c>
      <c r="AD60" s="21">
        <f t="shared" si="4"/>
        <v>0.81289402173913006</v>
      </c>
      <c r="AE60" s="21">
        <f t="shared" si="4"/>
        <v>26250068.381250001</v>
      </c>
      <c r="AF60" s="21">
        <f t="shared" si="4"/>
        <v>0.95298913043478273</v>
      </c>
      <c r="AG60" s="21">
        <f t="shared" si="4"/>
        <v>0.26446874999999997</v>
      </c>
      <c r="AH60" s="21">
        <f t="shared" si="4"/>
        <v>26250096.993750002</v>
      </c>
      <c r="AI60" s="21">
        <f t="shared" si="4"/>
        <v>9.4157608695652178E-2</v>
      </c>
      <c r="AJ60" s="21">
        <f t="shared" si="4"/>
        <v>0.86216983695652172</v>
      </c>
      <c r="AK60" s="21">
        <f t="shared" si="4"/>
        <v>26250096.862500001</v>
      </c>
      <c r="AL60" s="21">
        <f t="shared" si="4"/>
        <v>0.33097826086956522</v>
      </c>
      <c r="AM60" s="21">
        <f t="shared" si="4"/>
        <v>0.681758152173913</v>
      </c>
      <c r="AN60" s="21">
        <f t="shared" si="4"/>
        <v>26250063.918749999</v>
      </c>
      <c r="AO60" s="21">
        <f t="shared" si="4"/>
        <v>0.11698369565217391</v>
      </c>
      <c r="AP60" s="21">
        <f t="shared" si="4"/>
        <v>0.56602989130434778</v>
      </c>
      <c r="AQ60" s="21">
        <f t="shared" si="4"/>
        <v>26250064.181250002</v>
      </c>
      <c r="AR60" s="21">
        <f t="shared" si="4"/>
        <v>3.9945652173913049E-2</v>
      </c>
      <c r="AS60" s="21">
        <f t="shared" si="4"/>
        <v>6.6195652173913044E-2</v>
      </c>
      <c r="AT60" s="21">
        <f t="shared" si="4"/>
        <v>26250588.262499999</v>
      </c>
      <c r="AU60" s="21">
        <f t="shared" si="4"/>
        <v>3.7092391304347827E-2</v>
      </c>
      <c r="AV60" s="21">
        <f t="shared" si="4"/>
        <v>0.1136453804347826</v>
      </c>
      <c r="AW60" s="21">
        <f t="shared" si="4"/>
        <v>1.771577785326087E-2</v>
      </c>
      <c r="AX60" s="4">
        <f t="shared" si="4"/>
        <v>1.203125</v>
      </c>
      <c r="AY60" s="4">
        <f t="shared" si="4"/>
        <v>4.8125000000000001E-2</v>
      </c>
      <c r="AZ60" s="4">
        <f t="shared" si="4"/>
        <v>4.3749999999999997E-2</v>
      </c>
      <c r="BA60" s="4">
        <f t="shared" si="4"/>
        <v>2.6250000000000002E-2</v>
      </c>
      <c r="BB60" s="22">
        <f t="shared" si="4"/>
        <v>12.716666666666667</v>
      </c>
      <c r="BC60" s="4">
        <f t="shared" si="4"/>
        <v>5.2500000000000005E-2</v>
      </c>
      <c r="BD60" s="4">
        <f t="shared" si="4"/>
        <v>2.6250000000000002E-2</v>
      </c>
    </row>
    <row r="61" spans="1:56" x14ac:dyDescent="0.25">
      <c r="A61" s="7" t="s">
        <v>524</v>
      </c>
      <c r="B61" s="28">
        <f>B58*B57*12</f>
        <v>20.050434782608697</v>
      </c>
      <c r="C61" s="28">
        <f t="shared" ref="C61:BD61" si="5">C58*C57*12</f>
        <v>0</v>
      </c>
      <c r="D61" s="28">
        <f t="shared" si="5"/>
        <v>0</v>
      </c>
      <c r="E61" s="28">
        <f t="shared" si="5"/>
        <v>28.414565217391303</v>
      </c>
      <c r="F61" s="28">
        <f t="shared" si="5"/>
        <v>0</v>
      </c>
      <c r="G61" s="28">
        <f t="shared" si="5"/>
        <v>0</v>
      </c>
      <c r="H61" s="28">
        <f t="shared" si="5"/>
        <v>17.5695652173913</v>
      </c>
      <c r="I61" s="28">
        <f t="shared" si="5"/>
        <v>0</v>
      </c>
      <c r="J61" s="28">
        <f t="shared" si="5"/>
        <v>0</v>
      </c>
      <c r="K61" s="28">
        <f t="shared" si="5"/>
        <v>26.641304347826086</v>
      </c>
      <c r="L61" s="28">
        <f t="shared" si="5"/>
        <v>0</v>
      </c>
      <c r="M61" s="28">
        <f t="shared" si="5"/>
        <v>0</v>
      </c>
      <c r="N61" s="28">
        <f t="shared" si="5"/>
        <v>8.4939130434782601</v>
      </c>
      <c r="O61" s="28">
        <f t="shared" si="5"/>
        <v>0</v>
      </c>
      <c r="P61" s="28">
        <f t="shared" si="5"/>
        <v>0</v>
      </c>
      <c r="Q61" s="28">
        <f t="shared" si="5"/>
        <v>14.993478260869562</v>
      </c>
      <c r="R61" s="28">
        <f t="shared" si="5"/>
        <v>0</v>
      </c>
      <c r="S61" s="28">
        <f t="shared" si="5"/>
        <v>0</v>
      </c>
      <c r="T61" s="28">
        <f t="shared" si="5"/>
        <v>17.195869565217393</v>
      </c>
      <c r="U61" s="28">
        <f t="shared" si="5"/>
        <v>0</v>
      </c>
      <c r="V61" s="28">
        <f t="shared" si="5"/>
        <v>0</v>
      </c>
      <c r="W61" s="28">
        <f t="shared" si="5"/>
        <v>21.717391304347824</v>
      </c>
      <c r="X61" s="28">
        <f t="shared" si="5"/>
        <v>0</v>
      </c>
      <c r="Y61" s="28">
        <f t="shared" si="5"/>
        <v>0</v>
      </c>
      <c r="Z61" s="28">
        <f t="shared" si="5"/>
        <v>32.576086956521742</v>
      </c>
      <c r="AA61" s="28">
        <f t="shared" si="5"/>
        <v>0</v>
      </c>
      <c r="AB61" s="28">
        <f t="shared" si="5"/>
        <v>0</v>
      </c>
      <c r="AC61" s="28">
        <f t="shared" si="5"/>
        <v>55.793478260869563</v>
      </c>
      <c r="AD61" s="28">
        <f t="shared" si="5"/>
        <v>0</v>
      </c>
      <c r="AE61" s="28">
        <f t="shared" si="5"/>
        <v>0</v>
      </c>
      <c r="AF61" s="28">
        <f t="shared" si="5"/>
        <v>33.763043478260876</v>
      </c>
      <c r="AG61" s="28">
        <f t="shared" si="5"/>
        <v>0</v>
      </c>
      <c r="AH61" s="28">
        <f t="shared" si="5"/>
        <v>0</v>
      </c>
      <c r="AI61" s="28">
        <f t="shared" si="5"/>
        <v>29.054347826086957</v>
      </c>
      <c r="AJ61" s="28">
        <f t="shared" si="5"/>
        <v>0</v>
      </c>
      <c r="AK61" s="28">
        <f t="shared" si="5"/>
        <v>0</v>
      </c>
      <c r="AL61" s="28">
        <f t="shared" si="5"/>
        <v>32.530434782608694</v>
      </c>
      <c r="AM61" s="28">
        <f t="shared" si="5"/>
        <v>0</v>
      </c>
      <c r="AN61" s="28">
        <f t="shared" si="5"/>
        <v>0</v>
      </c>
      <c r="AO61" s="28">
        <f t="shared" si="5"/>
        <v>23.169456521739125</v>
      </c>
      <c r="AP61" s="28">
        <f t="shared" si="5"/>
        <v>0</v>
      </c>
      <c r="AQ61" s="28">
        <f t="shared" si="5"/>
        <v>0</v>
      </c>
      <c r="AR61" s="28">
        <f t="shared" si="5"/>
        <v>2.2826086956521738</v>
      </c>
      <c r="AS61" s="28">
        <f t="shared" si="5"/>
        <v>0</v>
      </c>
      <c r="AT61" s="28">
        <f t="shared" si="5"/>
        <v>0</v>
      </c>
      <c r="AU61" s="28">
        <f t="shared" si="5"/>
        <v>1.7465217391304346</v>
      </c>
      <c r="AV61" s="28">
        <f t="shared" si="5"/>
        <v>0</v>
      </c>
      <c r="AW61" s="28">
        <f t="shared" si="5"/>
        <v>0</v>
      </c>
      <c r="AX61" s="28">
        <f t="shared" si="5"/>
        <v>53.075000000000003</v>
      </c>
      <c r="AY61" s="28">
        <f t="shared" si="5"/>
        <v>7.6999999999999993</v>
      </c>
      <c r="AZ61" s="28">
        <f t="shared" si="5"/>
        <v>6.5</v>
      </c>
      <c r="BA61" s="28">
        <f t="shared" si="5"/>
        <v>7.02</v>
      </c>
      <c r="BB61" s="28">
        <f t="shared" si="5"/>
        <v>800.78666666666663</v>
      </c>
      <c r="BC61" s="28">
        <f t="shared" si="5"/>
        <v>3.5220000000000002</v>
      </c>
      <c r="BD61" s="28">
        <f t="shared" si="5"/>
        <v>2.9970000000000003</v>
      </c>
    </row>
    <row r="62" spans="1:56" x14ac:dyDescent="0.25">
      <c r="A62" s="7" t="s">
        <v>525</v>
      </c>
      <c r="B62" s="28">
        <f>B58*B60*12</f>
        <v>21.052956521739134</v>
      </c>
      <c r="C62" s="28">
        <f t="shared" ref="C62:BD62" si="6">C58*C60*12</f>
        <v>0</v>
      </c>
      <c r="D62" s="28">
        <f t="shared" si="6"/>
        <v>0</v>
      </c>
      <c r="E62" s="28">
        <f t="shared" si="6"/>
        <v>29.835293478260866</v>
      </c>
      <c r="F62" s="28">
        <f t="shared" si="6"/>
        <v>0</v>
      </c>
      <c r="G62" s="28">
        <f t="shared" si="6"/>
        <v>0</v>
      </c>
      <c r="H62" s="28">
        <f t="shared" si="6"/>
        <v>18.448043478260871</v>
      </c>
      <c r="I62" s="28">
        <f t="shared" si="6"/>
        <v>0</v>
      </c>
      <c r="J62" s="28">
        <f t="shared" si="6"/>
        <v>0</v>
      </c>
      <c r="K62" s="28">
        <f t="shared" si="6"/>
        <v>27.973369565217396</v>
      </c>
      <c r="L62" s="28">
        <f t="shared" si="6"/>
        <v>0</v>
      </c>
      <c r="M62" s="28">
        <f t="shared" si="6"/>
        <v>0</v>
      </c>
      <c r="N62" s="28">
        <f t="shared" si="6"/>
        <v>8.9186086956521748</v>
      </c>
      <c r="O62" s="28">
        <f t="shared" si="6"/>
        <v>0</v>
      </c>
      <c r="P62" s="28">
        <f t="shared" si="6"/>
        <v>0</v>
      </c>
      <c r="Q62" s="28">
        <f t="shared" si="6"/>
        <v>15.743152173913042</v>
      </c>
      <c r="R62" s="28">
        <f t="shared" si="6"/>
        <v>0</v>
      </c>
      <c r="S62" s="28">
        <f t="shared" si="6"/>
        <v>0</v>
      </c>
      <c r="T62" s="28">
        <f t="shared" si="6"/>
        <v>18.055663043478262</v>
      </c>
      <c r="U62" s="28">
        <f t="shared" si="6"/>
        <v>0</v>
      </c>
      <c r="V62" s="28">
        <f t="shared" si="6"/>
        <v>0</v>
      </c>
      <c r="W62" s="28">
        <f t="shared" si="6"/>
        <v>22.803260869565218</v>
      </c>
      <c r="X62" s="28">
        <f t="shared" si="6"/>
        <v>0</v>
      </c>
      <c r="Y62" s="28">
        <f t="shared" si="6"/>
        <v>0</v>
      </c>
      <c r="Z62" s="28">
        <f t="shared" si="6"/>
        <v>34.204891304347825</v>
      </c>
      <c r="AA62" s="28">
        <f t="shared" si="6"/>
        <v>0</v>
      </c>
      <c r="AB62" s="28">
        <f t="shared" si="6"/>
        <v>0</v>
      </c>
      <c r="AC62" s="28">
        <f t="shared" si="6"/>
        <v>58.583152173913049</v>
      </c>
      <c r="AD62" s="28">
        <f t="shared" si="6"/>
        <v>0</v>
      </c>
      <c r="AE62" s="28">
        <f t="shared" si="6"/>
        <v>0</v>
      </c>
      <c r="AF62" s="28">
        <f t="shared" si="6"/>
        <v>35.451195652173922</v>
      </c>
      <c r="AG62" s="28">
        <f t="shared" si="6"/>
        <v>0</v>
      </c>
      <c r="AH62" s="28">
        <f t="shared" si="6"/>
        <v>0</v>
      </c>
      <c r="AI62" s="28">
        <f t="shared" si="6"/>
        <v>30.507065217391307</v>
      </c>
      <c r="AJ62" s="28">
        <f t="shared" si="6"/>
        <v>0</v>
      </c>
      <c r="AK62" s="28">
        <f t="shared" si="6"/>
        <v>0</v>
      </c>
      <c r="AL62" s="28">
        <f t="shared" si="6"/>
        <v>34.156956521739126</v>
      </c>
      <c r="AM62" s="28">
        <f t="shared" si="6"/>
        <v>0</v>
      </c>
      <c r="AN62" s="28">
        <f t="shared" si="6"/>
        <v>0</v>
      </c>
      <c r="AO62" s="28">
        <f t="shared" si="6"/>
        <v>24.327929347826082</v>
      </c>
      <c r="AP62" s="28">
        <f t="shared" si="6"/>
        <v>0</v>
      </c>
      <c r="AQ62" s="28">
        <f t="shared" si="6"/>
        <v>0</v>
      </c>
      <c r="AR62" s="28">
        <f t="shared" si="6"/>
        <v>2.3967391304347831</v>
      </c>
      <c r="AS62" s="28">
        <f t="shared" si="6"/>
        <v>0</v>
      </c>
      <c r="AT62" s="28">
        <f t="shared" si="6"/>
        <v>0</v>
      </c>
      <c r="AU62" s="28">
        <f t="shared" si="6"/>
        <v>1.8338478260869566</v>
      </c>
      <c r="AV62" s="28">
        <f t="shared" si="6"/>
        <v>0</v>
      </c>
      <c r="AW62" s="28">
        <f t="shared" si="6"/>
        <v>0</v>
      </c>
      <c r="AX62" s="28">
        <f t="shared" si="6"/>
        <v>55.728749999999991</v>
      </c>
      <c r="AY62" s="28">
        <f t="shared" si="6"/>
        <v>8.0850000000000009</v>
      </c>
      <c r="AZ62" s="28">
        <f t="shared" si="6"/>
        <v>6.8249999999999993</v>
      </c>
      <c r="BA62" s="28">
        <f t="shared" si="6"/>
        <v>7.3710000000000004</v>
      </c>
      <c r="BB62" s="28">
        <f t="shared" si="6"/>
        <v>840.82600000000002</v>
      </c>
      <c r="BC62" s="28">
        <f t="shared" si="6"/>
        <v>3.6981000000000002</v>
      </c>
      <c r="BD62" s="28">
        <f t="shared" si="6"/>
        <v>3.1468500000000001</v>
      </c>
    </row>
    <row r="63" spans="1:56" x14ac:dyDescent="0.25">
      <c r="A63" s="29" t="s">
        <v>526</v>
      </c>
      <c r="B63" s="28">
        <f>B61+B62</f>
        <v>41.103391304347831</v>
      </c>
      <c r="C63" s="28">
        <f t="shared" ref="C63:BD63" si="7">C61+C62</f>
        <v>0</v>
      </c>
      <c r="D63" s="28">
        <f t="shared" si="7"/>
        <v>0</v>
      </c>
      <c r="E63" s="28">
        <f t="shared" si="7"/>
        <v>58.249858695652165</v>
      </c>
      <c r="F63" s="28">
        <f t="shared" si="7"/>
        <v>0</v>
      </c>
      <c r="G63" s="28">
        <f t="shared" si="7"/>
        <v>0</v>
      </c>
      <c r="H63" s="28">
        <f t="shared" si="7"/>
        <v>36.017608695652171</v>
      </c>
      <c r="I63" s="28">
        <f t="shared" si="7"/>
        <v>0</v>
      </c>
      <c r="J63" s="28">
        <f t="shared" si="7"/>
        <v>0</v>
      </c>
      <c r="K63" s="28">
        <f t="shared" si="7"/>
        <v>54.614673913043482</v>
      </c>
      <c r="L63" s="28">
        <f t="shared" si="7"/>
        <v>0</v>
      </c>
      <c r="M63" s="28">
        <f t="shared" si="7"/>
        <v>0</v>
      </c>
      <c r="N63" s="28">
        <f t="shared" si="7"/>
        <v>17.412521739130433</v>
      </c>
      <c r="O63" s="28">
        <f t="shared" si="7"/>
        <v>0</v>
      </c>
      <c r="P63" s="28">
        <f t="shared" si="7"/>
        <v>0</v>
      </c>
      <c r="Q63" s="28">
        <f t="shared" si="7"/>
        <v>30.736630434782604</v>
      </c>
      <c r="R63" s="28">
        <f t="shared" si="7"/>
        <v>0</v>
      </c>
      <c r="S63" s="28">
        <f t="shared" si="7"/>
        <v>0</v>
      </c>
      <c r="T63" s="28">
        <f t="shared" si="7"/>
        <v>35.251532608695655</v>
      </c>
      <c r="U63" s="28">
        <f t="shared" si="7"/>
        <v>0</v>
      </c>
      <c r="V63" s="28">
        <f t="shared" si="7"/>
        <v>0</v>
      </c>
      <c r="W63" s="28">
        <f t="shared" si="7"/>
        <v>44.520652173913042</v>
      </c>
      <c r="X63" s="28">
        <f t="shared" si="7"/>
        <v>0</v>
      </c>
      <c r="Y63" s="28">
        <f t="shared" si="7"/>
        <v>0</v>
      </c>
      <c r="Z63" s="28">
        <f t="shared" si="7"/>
        <v>66.780978260869574</v>
      </c>
      <c r="AA63" s="28">
        <f t="shared" si="7"/>
        <v>0</v>
      </c>
      <c r="AB63" s="28">
        <f t="shared" si="7"/>
        <v>0</v>
      </c>
      <c r="AC63" s="28">
        <f t="shared" si="7"/>
        <v>114.37663043478261</v>
      </c>
      <c r="AD63" s="28">
        <f t="shared" si="7"/>
        <v>0</v>
      </c>
      <c r="AE63" s="28">
        <f t="shared" si="7"/>
        <v>0</v>
      </c>
      <c r="AF63" s="28">
        <f t="shared" si="7"/>
        <v>69.214239130434805</v>
      </c>
      <c r="AG63" s="28">
        <f t="shared" si="7"/>
        <v>0</v>
      </c>
      <c r="AH63" s="28">
        <f t="shared" si="7"/>
        <v>0</v>
      </c>
      <c r="AI63" s="28">
        <f t="shared" si="7"/>
        <v>59.561413043478268</v>
      </c>
      <c r="AJ63" s="28">
        <f t="shared" si="7"/>
        <v>0</v>
      </c>
      <c r="AK63" s="28">
        <f t="shared" si="7"/>
        <v>0</v>
      </c>
      <c r="AL63" s="28">
        <f t="shared" si="7"/>
        <v>66.687391304347813</v>
      </c>
      <c r="AM63" s="28">
        <f t="shared" si="7"/>
        <v>0</v>
      </c>
      <c r="AN63" s="28">
        <f t="shared" si="7"/>
        <v>0</v>
      </c>
      <c r="AO63" s="28">
        <f t="shared" si="7"/>
        <v>47.497385869565207</v>
      </c>
      <c r="AP63" s="28">
        <f t="shared" si="7"/>
        <v>0</v>
      </c>
      <c r="AQ63" s="28">
        <f t="shared" si="7"/>
        <v>0</v>
      </c>
      <c r="AR63" s="28">
        <f t="shared" si="7"/>
        <v>4.679347826086957</v>
      </c>
      <c r="AS63" s="28">
        <f t="shared" si="7"/>
        <v>0</v>
      </c>
      <c r="AT63" s="28">
        <f t="shared" si="7"/>
        <v>0</v>
      </c>
      <c r="AU63" s="28">
        <f t="shared" si="7"/>
        <v>3.5803695652173912</v>
      </c>
      <c r="AV63" s="28">
        <f t="shared" si="7"/>
        <v>0</v>
      </c>
      <c r="AW63" s="28">
        <f t="shared" si="7"/>
        <v>0</v>
      </c>
      <c r="AX63" s="28">
        <f t="shared" si="7"/>
        <v>108.80374999999999</v>
      </c>
      <c r="AY63" s="28">
        <f t="shared" si="7"/>
        <v>15.785</v>
      </c>
      <c r="AZ63" s="28">
        <f t="shared" si="7"/>
        <v>13.324999999999999</v>
      </c>
      <c r="BA63" s="28">
        <f t="shared" si="7"/>
        <v>14.391</v>
      </c>
      <c r="BB63" s="28">
        <f t="shared" si="7"/>
        <v>1641.6126666666667</v>
      </c>
      <c r="BC63" s="28">
        <f t="shared" si="7"/>
        <v>7.2201000000000004</v>
      </c>
      <c r="BD63" s="28">
        <f t="shared" si="7"/>
        <v>6.1438500000000005</v>
      </c>
    </row>
    <row r="65" spans="1:2" x14ac:dyDescent="0.25">
      <c r="A65" s="30" t="s">
        <v>529</v>
      </c>
      <c r="B65" s="31">
        <f>SUM(B63:BD63)</f>
        <v>2557.5659916666664</v>
      </c>
    </row>
    <row r="66" spans="1:2" x14ac:dyDescent="0.25">
      <c r="A66" s="7" t="s">
        <v>528</v>
      </c>
      <c r="B66" s="7">
        <v>36</v>
      </c>
    </row>
    <row r="67" spans="1:2" x14ac:dyDescent="0.25">
      <c r="A67" s="30" t="s">
        <v>527</v>
      </c>
      <c r="B67" s="31">
        <f>B65*B66</f>
        <v>92072.37569999999</v>
      </c>
    </row>
  </sheetData>
  <mergeCells count="1">
    <mergeCell ref="A6:BD6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9"/>
  <sheetViews>
    <sheetView workbookViewId="0">
      <selection activeCell="A42" sqref="A42"/>
    </sheetView>
  </sheetViews>
  <sheetFormatPr defaultRowHeight="15" x14ac:dyDescent="0.25"/>
  <cols>
    <col min="1" max="1" width="17.85546875" customWidth="1"/>
    <col min="2" max="2" width="84.7109375" customWidth="1"/>
    <col min="3" max="3" width="15.28515625" bestFit="1" customWidth="1"/>
    <col min="4" max="4" width="21.5703125" customWidth="1"/>
  </cols>
  <sheetData>
    <row r="1" spans="1:4" x14ac:dyDescent="0.25">
      <c r="A1" t="s">
        <v>230</v>
      </c>
      <c r="B1" t="s">
        <v>57</v>
      </c>
      <c r="C1" t="s">
        <v>226</v>
      </c>
      <c r="D1" t="s">
        <v>229</v>
      </c>
    </row>
    <row r="2" spans="1:4" x14ac:dyDescent="0.25">
      <c r="A2" t="str">
        <f>MID(B2,8,3)</f>
        <v>- C</v>
      </c>
      <c r="B2" t="s">
        <v>59</v>
      </c>
      <c r="C2">
        <v>31</v>
      </c>
      <c r="D2">
        <v>5.59</v>
      </c>
    </row>
    <row r="3" spans="1:4" x14ac:dyDescent="0.25">
      <c r="A3" t="str">
        <f t="shared" ref="A3:A33" si="0">MID(B3,8,3)</f>
        <v>001</v>
      </c>
      <c r="B3" t="s">
        <v>63</v>
      </c>
      <c r="C3">
        <v>3</v>
      </c>
      <c r="D3">
        <v>5.59</v>
      </c>
    </row>
    <row r="4" spans="1:4" x14ac:dyDescent="0.25">
      <c r="A4" t="str">
        <f t="shared" si="0"/>
        <v>002</v>
      </c>
      <c r="B4" t="s">
        <v>64</v>
      </c>
      <c r="C4">
        <v>18</v>
      </c>
      <c r="D4">
        <v>5.59</v>
      </c>
    </row>
    <row r="5" spans="1:4" x14ac:dyDescent="0.25">
      <c r="A5" t="str">
        <f t="shared" si="0"/>
        <v>003</v>
      </c>
      <c r="B5" t="s">
        <v>65</v>
      </c>
      <c r="C5">
        <v>15</v>
      </c>
      <c r="D5">
        <v>5.59</v>
      </c>
    </row>
    <row r="6" spans="1:4" x14ac:dyDescent="0.25">
      <c r="A6" t="str">
        <f t="shared" si="0"/>
        <v>004</v>
      </c>
      <c r="B6" t="s">
        <v>66</v>
      </c>
      <c r="C6">
        <v>2</v>
      </c>
      <c r="D6">
        <v>5.59</v>
      </c>
    </row>
    <row r="7" spans="1:4" x14ac:dyDescent="0.25">
      <c r="A7" t="str">
        <f t="shared" si="0"/>
        <v>008</v>
      </c>
      <c r="B7" t="s">
        <v>67</v>
      </c>
      <c r="C7">
        <v>8</v>
      </c>
      <c r="D7">
        <v>5.59</v>
      </c>
    </row>
    <row r="8" spans="1:4" x14ac:dyDescent="0.25">
      <c r="A8" t="str">
        <f t="shared" si="0"/>
        <v>010</v>
      </c>
      <c r="B8" t="s">
        <v>68</v>
      </c>
      <c r="C8">
        <v>9</v>
      </c>
      <c r="D8">
        <v>5.59</v>
      </c>
    </row>
    <row r="9" spans="1:4" x14ac:dyDescent="0.25">
      <c r="A9" t="str">
        <f t="shared" si="0"/>
        <v>011</v>
      </c>
      <c r="B9" t="s">
        <v>69</v>
      </c>
      <c r="C9">
        <v>4</v>
      </c>
      <c r="D9">
        <v>5.59</v>
      </c>
    </row>
    <row r="10" spans="1:4" x14ac:dyDescent="0.25">
      <c r="A10" t="str">
        <f t="shared" si="0"/>
        <v>013</v>
      </c>
      <c r="B10" t="s">
        <v>70</v>
      </c>
      <c r="C10">
        <v>4</v>
      </c>
      <c r="D10">
        <v>5.59</v>
      </c>
    </row>
    <row r="11" spans="1:4" x14ac:dyDescent="0.25">
      <c r="A11" t="str">
        <f t="shared" si="0"/>
        <v>014</v>
      </c>
      <c r="B11" t="s">
        <v>71</v>
      </c>
      <c r="C11">
        <v>5</v>
      </c>
      <c r="D11">
        <v>5.59</v>
      </c>
    </row>
    <row r="12" spans="1:4" x14ac:dyDescent="0.25">
      <c r="A12" t="str">
        <f t="shared" si="0"/>
        <v>015</v>
      </c>
      <c r="B12" t="s">
        <v>72</v>
      </c>
      <c r="C12">
        <v>2</v>
      </c>
      <c r="D12">
        <v>5.59</v>
      </c>
    </row>
    <row r="13" spans="1:4" x14ac:dyDescent="0.25">
      <c r="A13" t="str">
        <f t="shared" si="0"/>
        <v>016</v>
      </c>
      <c r="B13" t="s">
        <v>73</v>
      </c>
      <c r="C13">
        <v>20</v>
      </c>
      <c r="D13">
        <v>5.59</v>
      </c>
    </row>
    <row r="14" spans="1:4" x14ac:dyDescent="0.25">
      <c r="A14" t="str">
        <f t="shared" si="0"/>
        <v>017</v>
      </c>
      <c r="B14" t="s">
        <v>74</v>
      </c>
      <c r="C14">
        <v>2</v>
      </c>
      <c r="D14">
        <v>5.59</v>
      </c>
    </row>
    <row r="15" spans="1:4" x14ac:dyDescent="0.25">
      <c r="A15" t="str">
        <f t="shared" si="0"/>
        <v>018</v>
      </c>
      <c r="B15" t="s">
        <v>75</v>
      </c>
      <c r="C15">
        <v>4</v>
      </c>
      <c r="D15">
        <v>5.59</v>
      </c>
    </row>
    <row r="16" spans="1:4" x14ac:dyDescent="0.25">
      <c r="A16" t="str">
        <f t="shared" si="0"/>
        <v>019</v>
      </c>
      <c r="B16" t="s">
        <v>76</v>
      </c>
      <c r="C16">
        <v>5</v>
      </c>
      <c r="D16">
        <v>5.59</v>
      </c>
    </row>
    <row r="17" spans="1:4" x14ac:dyDescent="0.25">
      <c r="A17" t="str">
        <f t="shared" si="0"/>
        <v>021</v>
      </c>
      <c r="B17" t="s">
        <v>77</v>
      </c>
      <c r="C17">
        <v>10</v>
      </c>
      <c r="D17">
        <v>5.59</v>
      </c>
    </row>
    <row r="18" spans="1:4" x14ac:dyDescent="0.25">
      <c r="A18" t="str">
        <f t="shared" si="0"/>
        <v>022</v>
      </c>
      <c r="B18" t="s">
        <v>78</v>
      </c>
      <c r="C18">
        <v>3</v>
      </c>
      <c r="D18">
        <v>5.59</v>
      </c>
    </row>
    <row r="19" spans="1:4" x14ac:dyDescent="0.25">
      <c r="A19" t="str">
        <f t="shared" si="0"/>
        <v>024</v>
      </c>
      <c r="B19" t="s">
        <v>79</v>
      </c>
      <c r="C19">
        <v>47</v>
      </c>
      <c r="D19">
        <v>5.59</v>
      </c>
    </row>
    <row r="20" spans="1:4" x14ac:dyDescent="0.25">
      <c r="A20" t="str">
        <f t="shared" si="0"/>
        <v>050</v>
      </c>
      <c r="B20" t="s">
        <v>85</v>
      </c>
      <c r="C20">
        <v>9</v>
      </c>
      <c r="D20">
        <v>5.59</v>
      </c>
    </row>
    <row r="21" spans="1:4" x14ac:dyDescent="0.25">
      <c r="A21" t="str">
        <f t="shared" si="0"/>
        <v>038</v>
      </c>
      <c r="B21" t="s">
        <v>80</v>
      </c>
      <c r="C21">
        <v>30</v>
      </c>
      <c r="D21">
        <v>5.59</v>
      </c>
    </row>
    <row r="22" spans="1:4" x14ac:dyDescent="0.25">
      <c r="A22" t="str">
        <f t="shared" si="0"/>
        <v>041</v>
      </c>
      <c r="B22" t="s">
        <v>81</v>
      </c>
      <c r="C22">
        <v>2</v>
      </c>
      <c r="D22">
        <v>5.59</v>
      </c>
    </row>
    <row r="23" spans="1:4" x14ac:dyDescent="0.25">
      <c r="A23" t="str">
        <f t="shared" si="0"/>
        <v>043</v>
      </c>
      <c r="B23" t="s">
        <v>82</v>
      </c>
      <c r="C23">
        <v>4</v>
      </c>
      <c r="D23">
        <v>5.59</v>
      </c>
    </row>
    <row r="24" spans="1:4" x14ac:dyDescent="0.25">
      <c r="A24" t="str">
        <f t="shared" si="0"/>
        <v>045</v>
      </c>
      <c r="B24" t="s">
        <v>83</v>
      </c>
      <c r="C24">
        <v>6</v>
      </c>
      <c r="D24">
        <v>5.59</v>
      </c>
    </row>
    <row r="25" spans="1:4" x14ac:dyDescent="0.25">
      <c r="A25" t="str">
        <f t="shared" si="0"/>
        <v>047</v>
      </c>
      <c r="B25" t="s">
        <v>84</v>
      </c>
      <c r="C25">
        <v>4</v>
      </c>
      <c r="D25">
        <v>5.59</v>
      </c>
    </row>
    <row r="26" spans="1:4" x14ac:dyDescent="0.25">
      <c r="A26" t="str">
        <f t="shared" si="0"/>
        <v>051</v>
      </c>
      <c r="B26" t="s">
        <v>86</v>
      </c>
      <c r="C26">
        <v>13</v>
      </c>
      <c r="D26">
        <v>5.59</v>
      </c>
    </row>
    <row r="27" spans="1:4" x14ac:dyDescent="0.25">
      <c r="A27" t="str">
        <f t="shared" si="0"/>
        <v>052</v>
      </c>
      <c r="B27" t="s">
        <v>87</v>
      </c>
      <c r="C27">
        <v>4</v>
      </c>
      <c r="D27">
        <v>5.59</v>
      </c>
    </row>
    <row r="28" spans="1:4" x14ac:dyDescent="0.25">
      <c r="A28" t="str">
        <f t="shared" si="0"/>
        <v>056</v>
      </c>
      <c r="B28" t="s">
        <v>88</v>
      </c>
      <c r="C28">
        <v>5</v>
      </c>
      <c r="D28">
        <v>5.59</v>
      </c>
    </row>
    <row r="29" spans="1:4" x14ac:dyDescent="0.25">
      <c r="A29" t="str">
        <f t="shared" si="0"/>
        <v>058</v>
      </c>
      <c r="B29" t="s">
        <v>89</v>
      </c>
      <c r="C29">
        <v>9</v>
      </c>
      <c r="D29">
        <v>5.59</v>
      </c>
    </row>
    <row r="30" spans="1:4" x14ac:dyDescent="0.25">
      <c r="A30" t="str">
        <f t="shared" si="0"/>
        <v>061</v>
      </c>
      <c r="B30" t="s">
        <v>90</v>
      </c>
      <c r="C30">
        <v>17</v>
      </c>
      <c r="D30">
        <v>5.59</v>
      </c>
    </row>
    <row r="31" spans="1:4" x14ac:dyDescent="0.25">
      <c r="A31" t="str">
        <f t="shared" si="0"/>
        <v>064</v>
      </c>
      <c r="B31" t="s">
        <v>91</v>
      </c>
      <c r="C31">
        <v>4</v>
      </c>
      <c r="D31">
        <v>5.59</v>
      </c>
    </row>
    <row r="32" spans="1:4" x14ac:dyDescent="0.25">
      <c r="A32" t="str">
        <f t="shared" si="0"/>
        <v>065</v>
      </c>
      <c r="B32" t="s">
        <v>92</v>
      </c>
      <c r="C32">
        <v>4</v>
      </c>
      <c r="D32">
        <v>5.59</v>
      </c>
    </row>
    <row r="33" spans="1:4" x14ac:dyDescent="0.25">
      <c r="A33" t="str">
        <f t="shared" si="0"/>
        <v>069</v>
      </c>
      <c r="B33" t="s">
        <v>93</v>
      </c>
      <c r="C33">
        <v>6</v>
      </c>
      <c r="D33">
        <v>5.59</v>
      </c>
    </row>
    <row r="34" spans="1:4" x14ac:dyDescent="0.25">
      <c r="A34" t="str">
        <f t="shared" ref="A34:A65" si="1">MID(B34,8,3)</f>
        <v>070</v>
      </c>
      <c r="B34" t="s">
        <v>94</v>
      </c>
      <c r="C34">
        <v>10</v>
      </c>
      <c r="D34">
        <v>5.59</v>
      </c>
    </row>
    <row r="35" spans="1:4" x14ac:dyDescent="0.25">
      <c r="A35" t="str">
        <f t="shared" si="1"/>
        <v>072</v>
      </c>
      <c r="B35" t="s">
        <v>95</v>
      </c>
      <c r="C35">
        <v>10</v>
      </c>
      <c r="D35">
        <v>5.59</v>
      </c>
    </row>
    <row r="36" spans="1:4" x14ac:dyDescent="0.25">
      <c r="A36" t="str">
        <f t="shared" si="1"/>
        <v>077</v>
      </c>
      <c r="B36" t="s">
        <v>96</v>
      </c>
      <c r="C36">
        <v>8</v>
      </c>
      <c r="D36">
        <v>5.59</v>
      </c>
    </row>
    <row r="37" spans="1:4" x14ac:dyDescent="0.25">
      <c r="A37" t="str">
        <f t="shared" si="1"/>
        <v>079</v>
      </c>
      <c r="B37" t="s">
        <v>97</v>
      </c>
      <c r="C37">
        <v>2</v>
      </c>
      <c r="D37">
        <v>5.59</v>
      </c>
    </row>
    <row r="38" spans="1:4" x14ac:dyDescent="0.25">
      <c r="A38" t="str">
        <f t="shared" si="1"/>
        <v>083</v>
      </c>
      <c r="B38" t="s">
        <v>98</v>
      </c>
      <c r="C38">
        <v>5</v>
      </c>
      <c r="D38">
        <v>5.59</v>
      </c>
    </row>
    <row r="39" spans="1:4" x14ac:dyDescent="0.25">
      <c r="A39" t="str">
        <f t="shared" si="1"/>
        <v>089</v>
      </c>
      <c r="B39" t="s">
        <v>99</v>
      </c>
      <c r="C39">
        <v>11</v>
      </c>
      <c r="D39">
        <v>5.59</v>
      </c>
    </row>
    <row r="40" spans="1:4" x14ac:dyDescent="0.25">
      <c r="A40" t="str">
        <f t="shared" si="1"/>
        <v>094</v>
      </c>
      <c r="B40" t="s">
        <v>100</v>
      </c>
      <c r="C40">
        <v>4</v>
      </c>
      <c r="D40">
        <v>5.59</v>
      </c>
    </row>
    <row r="41" spans="1:4" x14ac:dyDescent="0.25">
      <c r="A41" t="str">
        <f t="shared" si="1"/>
        <v>097</v>
      </c>
      <c r="B41" t="s">
        <v>101</v>
      </c>
      <c r="C41">
        <v>20</v>
      </c>
      <c r="D41">
        <v>5.59</v>
      </c>
    </row>
    <row r="42" spans="1:4" x14ac:dyDescent="0.25">
      <c r="A42" t="str">
        <f t="shared" si="1"/>
        <v>098</v>
      </c>
      <c r="B42" t="s">
        <v>102</v>
      </c>
      <c r="C42">
        <v>18</v>
      </c>
      <c r="D42">
        <v>5.59</v>
      </c>
    </row>
    <row r="43" spans="1:4" x14ac:dyDescent="0.25">
      <c r="A43" t="str">
        <f t="shared" si="1"/>
        <v>099</v>
      </c>
      <c r="B43" t="s">
        <v>103</v>
      </c>
      <c r="C43">
        <v>4</v>
      </c>
      <c r="D43">
        <v>5.59</v>
      </c>
    </row>
    <row r="44" spans="1:4" x14ac:dyDescent="0.25">
      <c r="A44" t="str">
        <f t="shared" si="1"/>
        <v>103</v>
      </c>
      <c r="B44" t="s">
        <v>104</v>
      </c>
      <c r="C44">
        <v>3</v>
      </c>
      <c r="D44">
        <v>5.59</v>
      </c>
    </row>
    <row r="45" spans="1:4" x14ac:dyDescent="0.25">
      <c r="A45" t="str">
        <f t="shared" si="1"/>
        <v>106</v>
      </c>
      <c r="B45" t="s">
        <v>105</v>
      </c>
      <c r="C45">
        <v>1</v>
      </c>
      <c r="D45">
        <v>5.59</v>
      </c>
    </row>
    <row r="46" spans="1:4" x14ac:dyDescent="0.25">
      <c r="A46" t="str">
        <f t="shared" si="1"/>
        <v>108</v>
      </c>
      <c r="B46" t="s">
        <v>106</v>
      </c>
      <c r="C46">
        <v>6</v>
      </c>
      <c r="D46">
        <v>5.59</v>
      </c>
    </row>
    <row r="47" spans="1:4" x14ac:dyDescent="0.25">
      <c r="A47" t="str">
        <f t="shared" si="1"/>
        <v>109</v>
      </c>
      <c r="B47" t="s">
        <v>107</v>
      </c>
      <c r="C47">
        <v>5</v>
      </c>
      <c r="D47">
        <v>5.59</v>
      </c>
    </row>
    <row r="48" spans="1:4" x14ac:dyDescent="0.25">
      <c r="A48" t="str">
        <f t="shared" si="1"/>
        <v>110</v>
      </c>
      <c r="B48" t="s">
        <v>108</v>
      </c>
      <c r="C48">
        <v>2</v>
      </c>
      <c r="D48">
        <v>5.59</v>
      </c>
    </row>
    <row r="49" spans="1:4" x14ac:dyDescent="0.25">
      <c r="A49" t="str">
        <f t="shared" si="1"/>
        <v>111</v>
      </c>
      <c r="B49" t="s">
        <v>109</v>
      </c>
      <c r="C49">
        <v>6</v>
      </c>
      <c r="D49">
        <v>5.59</v>
      </c>
    </row>
    <row r="50" spans="1:4" x14ac:dyDescent="0.25">
      <c r="A50" t="str">
        <f t="shared" si="1"/>
        <v>114</v>
      </c>
      <c r="B50" t="s">
        <v>110</v>
      </c>
      <c r="C50">
        <v>5</v>
      </c>
      <c r="D50">
        <v>5.59</v>
      </c>
    </row>
    <row r="51" spans="1:4" x14ac:dyDescent="0.25">
      <c r="A51" t="str">
        <f t="shared" si="1"/>
        <v>115</v>
      </c>
      <c r="B51" t="s">
        <v>111</v>
      </c>
      <c r="C51">
        <v>5</v>
      </c>
      <c r="D51">
        <v>5.59</v>
      </c>
    </row>
    <row r="52" spans="1:4" x14ac:dyDescent="0.25">
      <c r="A52" t="str">
        <f t="shared" si="1"/>
        <v>116</v>
      </c>
      <c r="B52" t="s">
        <v>112</v>
      </c>
      <c r="C52">
        <v>2</v>
      </c>
      <c r="D52">
        <v>5.59</v>
      </c>
    </row>
    <row r="53" spans="1:4" x14ac:dyDescent="0.25">
      <c r="A53" t="str">
        <f t="shared" si="1"/>
        <v>117</v>
      </c>
      <c r="B53" t="s">
        <v>113</v>
      </c>
      <c r="C53">
        <v>4</v>
      </c>
      <c r="D53">
        <v>5.59</v>
      </c>
    </row>
    <row r="54" spans="1:4" x14ac:dyDescent="0.25">
      <c r="A54" t="str">
        <f t="shared" si="1"/>
        <v>118</v>
      </c>
      <c r="B54" t="s">
        <v>114</v>
      </c>
      <c r="C54">
        <v>2</v>
      </c>
      <c r="D54">
        <v>5.59</v>
      </c>
    </row>
    <row r="55" spans="1:4" x14ac:dyDescent="0.25">
      <c r="A55" t="str">
        <f t="shared" si="1"/>
        <v>125</v>
      </c>
      <c r="B55" t="s">
        <v>115</v>
      </c>
      <c r="C55">
        <v>7</v>
      </c>
      <c r="D55">
        <v>5.59</v>
      </c>
    </row>
    <row r="56" spans="1:4" x14ac:dyDescent="0.25">
      <c r="A56" t="str">
        <f t="shared" si="1"/>
        <v>127</v>
      </c>
      <c r="B56" t="s">
        <v>116</v>
      </c>
      <c r="C56">
        <v>2</v>
      </c>
      <c r="D56">
        <v>5.59</v>
      </c>
    </row>
    <row r="57" spans="1:4" x14ac:dyDescent="0.25">
      <c r="A57" t="str">
        <f t="shared" si="1"/>
        <v>128</v>
      </c>
      <c r="B57" t="s">
        <v>117</v>
      </c>
      <c r="C57">
        <v>12</v>
      </c>
      <c r="D57">
        <v>5.59</v>
      </c>
    </row>
    <row r="58" spans="1:4" x14ac:dyDescent="0.25">
      <c r="A58" t="str">
        <f t="shared" si="1"/>
        <v>129</v>
      </c>
      <c r="B58" t="s">
        <v>118</v>
      </c>
      <c r="C58">
        <v>2</v>
      </c>
      <c r="D58">
        <v>5.59</v>
      </c>
    </row>
    <row r="59" spans="1:4" x14ac:dyDescent="0.25">
      <c r="A59" t="str">
        <f t="shared" si="1"/>
        <v>132</v>
      </c>
      <c r="B59" t="s">
        <v>119</v>
      </c>
      <c r="C59">
        <v>5</v>
      </c>
      <c r="D59">
        <v>5.59</v>
      </c>
    </row>
    <row r="60" spans="1:4" x14ac:dyDescent="0.25">
      <c r="A60" t="str">
        <f t="shared" si="1"/>
        <v>133</v>
      </c>
      <c r="B60" t="s">
        <v>120</v>
      </c>
      <c r="C60">
        <v>12</v>
      </c>
      <c r="D60">
        <v>5.59</v>
      </c>
    </row>
    <row r="61" spans="1:4" x14ac:dyDescent="0.25">
      <c r="A61" t="str">
        <f t="shared" si="1"/>
        <v>134</v>
      </c>
      <c r="B61" t="s">
        <v>121</v>
      </c>
      <c r="C61">
        <v>7</v>
      </c>
      <c r="D61">
        <v>5.59</v>
      </c>
    </row>
    <row r="62" spans="1:4" x14ac:dyDescent="0.25">
      <c r="A62" t="str">
        <f t="shared" si="1"/>
        <v>136</v>
      </c>
      <c r="B62" t="s">
        <v>122</v>
      </c>
      <c r="C62">
        <v>9</v>
      </c>
      <c r="D62">
        <v>5.59</v>
      </c>
    </row>
    <row r="63" spans="1:4" x14ac:dyDescent="0.25">
      <c r="A63" t="str">
        <f t="shared" si="1"/>
        <v>139</v>
      </c>
      <c r="B63" t="s">
        <v>123</v>
      </c>
      <c r="C63">
        <v>7</v>
      </c>
      <c r="D63">
        <v>5.59</v>
      </c>
    </row>
    <row r="64" spans="1:4" x14ac:dyDescent="0.25">
      <c r="A64" t="str">
        <f t="shared" si="1"/>
        <v>140</v>
      </c>
      <c r="B64" t="s">
        <v>124</v>
      </c>
      <c r="C64">
        <v>3</v>
      </c>
      <c r="D64">
        <v>5.59</v>
      </c>
    </row>
    <row r="65" spans="1:4" x14ac:dyDescent="0.25">
      <c r="A65" t="str">
        <f t="shared" si="1"/>
        <v>142</v>
      </c>
      <c r="B65" t="s">
        <v>125</v>
      </c>
      <c r="C65">
        <v>7</v>
      </c>
      <c r="D65">
        <v>5.59</v>
      </c>
    </row>
    <row r="66" spans="1:4" x14ac:dyDescent="0.25">
      <c r="A66" t="str">
        <f t="shared" ref="A66:A97" si="2">MID(B66,8,3)</f>
        <v>144</v>
      </c>
      <c r="B66" t="s">
        <v>126</v>
      </c>
      <c r="C66">
        <v>6</v>
      </c>
      <c r="D66">
        <v>5.59</v>
      </c>
    </row>
    <row r="67" spans="1:4" x14ac:dyDescent="0.25">
      <c r="A67" t="str">
        <f t="shared" si="2"/>
        <v>148</v>
      </c>
      <c r="B67" t="s">
        <v>127</v>
      </c>
      <c r="C67">
        <v>12</v>
      </c>
      <c r="D67">
        <v>5.59</v>
      </c>
    </row>
    <row r="68" spans="1:4" x14ac:dyDescent="0.25">
      <c r="A68" t="str">
        <f t="shared" si="2"/>
        <v>150</v>
      </c>
      <c r="B68" t="s">
        <v>128</v>
      </c>
      <c r="C68">
        <v>6</v>
      </c>
      <c r="D68">
        <v>5.59</v>
      </c>
    </row>
    <row r="69" spans="1:4" x14ac:dyDescent="0.25">
      <c r="A69" t="str">
        <f t="shared" si="2"/>
        <v>156</v>
      </c>
      <c r="B69" t="s">
        <v>129</v>
      </c>
      <c r="C69">
        <v>3</v>
      </c>
      <c r="D69">
        <v>5.59</v>
      </c>
    </row>
    <row r="70" spans="1:4" x14ac:dyDescent="0.25">
      <c r="A70" t="str">
        <f t="shared" si="2"/>
        <v>158</v>
      </c>
      <c r="B70" t="s">
        <v>130</v>
      </c>
      <c r="C70">
        <v>3</v>
      </c>
      <c r="D70">
        <v>5.59</v>
      </c>
    </row>
    <row r="71" spans="1:4" x14ac:dyDescent="0.25">
      <c r="A71" t="str">
        <f t="shared" si="2"/>
        <v>161</v>
      </c>
      <c r="B71" t="s">
        <v>131</v>
      </c>
      <c r="C71">
        <v>7</v>
      </c>
      <c r="D71">
        <v>5.59</v>
      </c>
    </row>
    <row r="72" spans="1:4" x14ac:dyDescent="0.25">
      <c r="A72" t="str">
        <f t="shared" si="2"/>
        <v>162</v>
      </c>
      <c r="B72" t="s">
        <v>132</v>
      </c>
      <c r="C72">
        <v>15</v>
      </c>
      <c r="D72">
        <v>5.59</v>
      </c>
    </row>
    <row r="73" spans="1:4" x14ac:dyDescent="0.25">
      <c r="A73" t="str">
        <f t="shared" si="2"/>
        <v>163</v>
      </c>
      <c r="B73" t="s">
        <v>133</v>
      </c>
      <c r="C73">
        <v>3</v>
      </c>
      <c r="D73">
        <v>5.59</v>
      </c>
    </row>
    <row r="74" spans="1:4" x14ac:dyDescent="0.25">
      <c r="A74" t="str">
        <f t="shared" si="2"/>
        <v>164</v>
      </c>
      <c r="B74" t="s">
        <v>134</v>
      </c>
      <c r="C74">
        <v>2</v>
      </c>
      <c r="D74">
        <v>5.59</v>
      </c>
    </row>
    <row r="75" spans="1:4" x14ac:dyDescent="0.25">
      <c r="A75" t="str">
        <f t="shared" si="2"/>
        <v>165</v>
      </c>
      <c r="B75" t="s">
        <v>135</v>
      </c>
      <c r="C75">
        <v>6</v>
      </c>
      <c r="D75">
        <v>5.59</v>
      </c>
    </row>
    <row r="76" spans="1:4" x14ac:dyDescent="0.25">
      <c r="A76" t="str">
        <f t="shared" si="2"/>
        <v>167</v>
      </c>
      <c r="B76" t="s">
        <v>136</v>
      </c>
      <c r="C76">
        <v>5</v>
      </c>
      <c r="D76">
        <v>5.59</v>
      </c>
    </row>
    <row r="77" spans="1:4" x14ac:dyDescent="0.25">
      <c r="A77" t="str">
        <f t="shared" si="2"/>
        <v>168</v>
      </c>
      <c r="B77" t="s">
        <v>137</v>
      </c>
      <c r="C77">
        <v>30</v>
      </c>
      <c r="D77">
        <v>5.59</v>
      </c>
    </row>
    <row r="78" spans="1:4" x14ac:dyDescent="0.25">
      <c r="A78" t="str">
        <f t="shared" si="2"/>
        <v>169</v>
      </c>
      <c r="B78" t="s">
        <v>138</v>
      </c>
      <c r="C78">
        <v>8</v>
      </c>
      <c r="D78">
        <v>5.59</v>
      </c>
    </row>
    <row r="79" spans="1:4" x14ac:dyDescent="0.25">
      <c r="A79" t="str">
        <f t="shared" si="2"/>
        <v>173</v>
      </c>
      <c r="B79" t="s">
        <v>139</v>
      </c>
      <c r="C79">
        <v>6</v>
      </c>
      <c r="D79">
        <v>5.59</v>
      </c>
    </row>
    <row r="80" spans="1:4" x14ac:dyDescent="0.25">
      <c r="A80" t="str">
        <f t="shared" si="2"/>
        <v>176</v>
      </c>
      <c r="B80" t="s">
        <v>140</v>
      </c>
      <c r="C80">
        <v>13</v>
      </c>
      <c r="D80">
        <v>5.59</v>
      </c>
    </row>
    <row r="81" spans="1:4" x14ac:dyDescent="0.25">
      <c r="A81" t="str">
        <f t="shared" si="2"/>
        <v>177</v>
      </c>
      <c r="B81" t="s">
        <v>141</v>
      </c>
      <c r="C81">
        <v>6</v>
      </c>
      <c r="D81">
        <v>5.59</v>
      </c>
    </row>
    <row r="82" spans="1:4" x14ac:dyDescent="0.25">
      <c r="A82" t="str">
        <f t="shared" si="2"/>
        <v>180</v>
      </c>
      <c r="B82" t="s">
        <v>142</v>
      </c>
      <c r="C82">
        <v>4</v>
      </c>
      <c r="D82">
        <v>5.59</v>
      </c>
    </row>
    <row r="83" spans="1:4" x14ac:dyDescent="0.25">
      <c r="A83" t="str">
        <f t="shared" si="2"/>
        <v>181</v>
      </c>
      <c r="B83" t="s">
        <v>143</v>
      </c>
      <c r="C83">
        <v>2</v>
      </c>
      <c r="D83">
        <v>5.59</v>
      </c>
    </row>
    <row r="84" spans="1:4" x14ac:dyDescent="0.25">
      <c r="A84" t="str">
        <f t="shared" si="2"/>
        <v>182</v>
      </c>
      <c r="B84" t="s">
        <v>144</v>
      </c>
      <c r="C84">
        <v>16</v>
      </c>
      <c r="D84">
        <v>5.59</v>
      </c>
    </row>
    <row r="85" spans="1:4" x14ac:dyDescent="0.25">
      <c r="A85" t="str">
        <f t="shared" si="2"/>
        <v>184</v>
      </c>
      <c r="B85" t="s">
        <v>145</v>
      </c>
      <c r="C85">
        <v>6</v>
      </c>
      <c r="D85">
        <v>5.59</v>
      </c>
    </row>
    <row r="86" spans="1:4" x14ac:dyDescent="0.25">
      <c r="A86" t="str">
        <f t="shared" si="2"/>
        <v>188</v>
      </c>
      <c r="B86" t="s">
        <v>146</v>
      </c>
      <c r="C86">
        <v>7</v>
      </c>
      <c r="D86">
        <v>5.59</v>
      </c>
    </row>
    <row r="87" spans="1:4" x14ac:dyDescent="0.25">
      <c r="A87" t="str">
        <f t="shared" si="2"/>
        <v>189</v>
      </c>
      <c r="B87" t="s">
        <v>147</v>
      </c>
      <c r="C87">
        <v>4</v>
      </c>
      <c r="D87">
        <v>5.59</v>
      </c>
    </row>
    <row r="88" spans="1:4" x14ac:dyDescent="0.25">
      <c r="A88" t="str">
        <f t="shared" si="2"/>
        <v>190</v>
      </c>
      <c r="B88" t="s">
        <v>148</v>
      </c>
      <c r="C88">
        <v>4</v>
      </c>
      <c r="D88">
        <v>5.59</v>
      </c>
    </row>
    <row r="89" spans="1:4" x14ac:dyDescent="0.25">
      <c r="A89" t="str">
        <f t="shared" si="2"/>
        <v>192</v>
      </c>
      <c r="B89" t="s">
        <v>149</v>
      </c>
      <c r="C89">
        <v>12</v>
      </c>
      <c r="D89">
        <v>5.59</v>
      </c>
    </row>
    <row r="90" spans="1:4" x14ac:dyDescent="0.25">
      <c r="A90" t="str">
        <f t="shared" si="2"/>
        <v>194</v>
      </c>
      <c r="B90" t="s">
        <v>150</v>
      </c>
      <c r="C90">
        <v>10</v>
      </c>
      <c r="D90">
        <v>5.59</v>
      </c>
    </row>
    <row r="91" spans="1:4" x14ac:dyDescent="0.25">
      <c r="A91" t="str">
        <f t="shared" si="2"/>
        <v>196</v>
      </c>
      <c r="B91" t="s">
        <v>151</v>
      </c>
      <c r="C91">
        <v>9</v>
      </c>
      <c r="D91">
        <v>5.59</v>
      </c>
    </row>
    <row r="92" spans="1:4" x14ac:dyDescent="0.25">
      <c r="A92" t="str">
        <f t="shared" si="2"/>
        <v>197</v>
      </c>
      <c r="B92" t="s">
        <v>152</v>
      </c>
      <c r="C92">
        <v>15</v>
      </c>
      <c r="D92">
        <v>5.59</v>
      </c>
    </row>
    <row r="93" spans="1:4" x14ac:dyDescent="0.25">
      <c r="A93" t="str">
        <f t="shared" si="2"/>
        <v>201</v>
      </c>
      <c r="B93" t="s">
        <v>153</v>
      </c>
      <c r="C93">
        <v>4</v>
      </c>
      <c r="D93">
        <v>5.59</v>
      </c>
    </row>
    <row r="94" spans="1:4" x14ac:dyDescent="0.25">
      <c r="A94" t="str">
        <f t="shared" si="2"/>
        <v>203</v>
      </c>
      <c r="B94" t="s">
        <v>154</v>
      </c>
      <c r="C94">
        <v>3</v>
      </c>
      <c r="D94">
        <v>5.59</v>
      </c>
    </row>
    <row r="95" spans="1:4" x14ac:dyDescent="0.25">
      <c r="A95" t="str">
        <f t="shared" si="2"/>
        <v>205</v>
      </c>
      <c r="B95" t="s">
        <v>155</v>
      </c>
      <c r="C95">
        <v>2</v>
      </c>
      <c r="D95">
        <v>5.59</v>
      </c>
    </row>
    <row r="96" spans="1:4" x14ac:dyDescent="0.25">
      <c r="A96" t="str">
        <f t="shared" si="2"/>
        <v>208</v>
      </c>
      <c r="B96" t="s">
        <v>156</v>
      </c>
      <c r="C96">
        <v>3</v>
      </c>
      <c r="D96">
        <v>5.59</v>
      </c>
    </row>
    <row r="97" spans="1:4" x14ac:dyDescent="0.25">
      <c r="A97" t="str">
        <f t="shared" si="2"/>
        <v>209</v>
      </c>
      <c r="B97" t="s">
        <v>157</v>
      </c>
      <c r="C97">
        <v>9</v>
      </c>
      <c r="D97">
        <v>5.59</v>
      </c>
    </row>
    <row r="98" spans="1:4" x14ac:dyDescent="0.25">
      <c r="A98" t="str">
        <f t="shared" ref="A98:A129" si="3">MID(B98,8,3)</f>
        <v>210</v>
      </c>
      <c r="B98" t="s">
        <v>158</v>
      </c>
      <c r="C98">
        <v>1</v>
      </c>
      <c r="D98">
        <v>5.59</v>
      </c>
    </row>
    <row r="99" spans="1:4" x14ac:dyDescent="0.25">
      <c r="A99" t="str">
        <f t="shared" si="3"/>
        <v>212</v>
      </c>
      <c r="B99" t="s">
        <v>159</v>
      </c>
      <c r="C99">
        <v>2</v>
      </c>
      <c r="D99">
        <v>5.59</v>
      </c>
    </row>
    <row r="100" spans="1:4" x14ac:dyDescent="0.25">
      <c r="A100" t="str">
        <f t="shared" si="3"/>
        <v>213</v>
      </c>
      <c r="B100" t="s">
        <v>160</v>
      </c>
      <c r="C100">
        <v>6</v>
      </c>
      <c r="D100">
        <v>5.59</v>
      </c>
    </row>
    <row r="101" spans="1:4" x14ac:dyDescent="0.25">
      <c r="A101" t="str">
        <f t="shared" si="3"/>
        <v>215</v>
      </c>
      <c r="B101" t="s">
        <v>161</v>
      </c>
      <c r="C101">
        <v>2</v>
      </c>
      <c r="D101">
        <v>5.59</v>
      </c>
    </row>
    <row r="102" spans="1:4" x14ac:dyDescent="0.25">
      <c r="A102" t="str">
        <f t="shared" si="3"/>
        <v>216</v>
      </c>
      <c r="B102" t="s">
        <v>162</v>
      </c>
      <c r="C102">
        <v>3</v>
      </c>
      <c r="D102">
        <v>5.59</v>
      </c>
    </row>
    <row r="103" spans="1:4" x14ac:dyDescent="0.25">
      <c r="A103" t="str">
        <f t="shared" si="3"/>
        <v>218</v>
      </c>
      <c r="B103" t="s">
        <v>163</v>
      </c>
      <c r="C103">
        <v>8</v>
      </c>
      <c r="D103">
        <v>5.59</v>
      </c>
    </row>
    <row r="104" spans="1:4" x14ac:dyDescent="0.25">
      <c r="A104" t="str">
        <f t="shared" si="3"/>
        <v>220</v>
      </c>
      <c r="B104" t="s">
        <v>164</v>
      </c>
      <c r="C104">
        <v>1</v>
      </c>
      <c r="D104">
        <v>5.59</v>
      </c>
    </row>
    <row r="105" spans="1:4" x14ac:dyDescent="0.25">
      <c r="A105" t="str">
        <f t="shared" si="3"/>
        <v>225</v>
      </c>
      <c r="B105" t="s">
        <v>165</v>
      </c>
      <c r="C105">
        <v>8</v>
      </c>
      <c r="D105">
        <v>5.59</v>
      </c>
    </row>
    <row r="106" spans="1:4" x14ac:dyDescent="0.25">
      <c r="A106" t="str">
        <f t="shared" si="3"/>
        <v>226</v>
      </c>
      <c r="B106" t="s">
        <v>166</v>
      </c>
      <c r="C106">
        <v>10</v>
      </c>
      <c r="D106">
        <v>5.59</v>
      </c>
    </row>
    <row r="107" spans="1:4" x14ac:dyDescent="0.25">
      <c r="A107" t="str">
        <f t="shared" si="3"/>
        <v>227</v>
      </c>
      <c r="B107" t="s">
        <v>167</v>
      </c>
      <c r="C107">
        <v>17</v>
      </c>
      <c r="D107">
        <v>5.59</v>
      </c>
    </row>
    <row r="108" spans="1:4" x14ac:dyDescent="0.25">
      <c r="A108" t="str">
        <f t="shared" si="3"/>
        <v>228</v>
      </c>
      <c r="B108" t="s">
        <v>168</v>
      </c>
      <c r="C108">
        <v>17</v>
      </c>
      <c r="D108">
        <v>5.59</v>
      </c>
    </row>
    <row r="109" spans="1:4" x14ac:dyDescent="0.25">
      <c r="A109" t="str">
        <f t="shared" si="3"/>
        <v>229</v>
      </c>
      <c r="B109" t="s">
        <v>169</v>
      </c>
      <c r="C109">
        <v>10</v>
      </c>
      <c r="D109">
        <v>5.59</v>
      </c>
    </row>
    <row r="110" spans="1:4" x14ac:dyDescent="0.25">
      <c r="A110" t="str">
        <f t="shared" si="3"/>
        <v>231</v>
      </c>
      <c r="B110" t="s">
        <v>170</v>
      </c>
      <c r="C110">
        <v>6</v>
      </c>
      <c r="D110">
        <v>5.59</v>
      </c>
    </row>
    <row r="111" spans="1:4" x14ac:dyDescent="0.25">
      <c r="A111" t="str">
        <f t="shared" si="3"/>
        <v>232</v>
      </c>
      <c r="B111" t="s">
        <v>171</v>
      </c>
      <c r="C111">
        <v>2</v>
      </c>
      <c r="D111">
        <v>5.59</v>
      </c>
    </row>
    <row r="112" spans="1:4" x14ac:dyDescent="0.25">
      <c r="A112" t="str">
        <f t="shared" si="3"/>
        <v>234</v>
      </c>
      <c r="B112" t="s">
        <v>172</v>
      </c>
      <c r="C112">
        <v>8</v>
      </c>
      <c r="D112">
        <v>5.59</v>
      </c>
    </row>
    <row r="113" spans="1:4" x14ac:dyDescent="0.25">
      <c r="A113" t="str">
        <f t="shared" si="3"/>
        <v>239</v>
      </c>
      <c r="B113" t="s">
        <v>173</v>
      </c>
      <c r="C113">
        <v>4</v>
      </c>
      <c r="D113">
        <v>5.59</v>
      </c>
    </row>
    <row r="114" spans="1:4" x14ac:dyDescent="0.25">
      <c r="A114" t="str">
        <f t="shared" si="3"/>
        <v>240</v>
      </c>
      <c r="B114" t="s">
        <v>174</v>
      </c>
      <c r="C114">
        <v>10</v>
      </c>
      <c r="D114">
        <v>5.59</v>
      </c>
    </row>
    <row r="115" spans="1:4" x14ac:dyDescent="0.25">
      <c r="A115" t="str">
        <f t="shared" si="3"/>
        <v>241</v>
      </c>
      <c r="B115" t="s">
        <v>175</v>
      </c>
      <c r="C115">
        <v>2</v>
      </c>
      <c r="D115">
        <v>5.59</v>
      </c>
    </row>
    <row r="116" spans="1:4" x14ac:dyDescent="0.25">
      <c r="A116" t="str">
        <f t="shared" si="3"/>
        <v>242</v>
      </c>
      <c r="B116" t="s">
        <v>176</v>
      </c>
      <c r="C116">
        <v>3</v>
      </c>
      <c r="D116">
        <v>5.59</v>
      </c>
    </row>
    <row r="117" spans="1:4" x14ac:dyDescent="0.25">
      <c r="A117" t="str">
        <f t="shared" si="3"/>
        <v>243</v>
      </c>
      <c r="B117" t="s">
        <v>177</v>
      </c>
      <c r="C117">
        <v>3</v>
      </c>
      <c r="D117">
        <v>5.59</v>
      </c>
    </row>
    <row r="118" spans="1:4" x14ac:dyDescent="0.25">
      <c r="A118" t="str">
        <f t="shared" si="3"/>
        <v>244</v>
      </c>
      <c r="B118" t="s">
        <v>178</v>
      </c>
      <c r="C118">
        <v>2</v>
      </c>
      <c r="D118">
        <v>5.59</v>
      </c>
    </row>
    <row r="119" spans="1:4" x14ac:dyDescent="0.25">
      <c r="A119" t="str">
        <f t="shared" si="3"/>
        <v>246</v>
      </c>
      <c r="B119" t="s">
        <v>179</v>
      </c>
      <c r="C119">
        <v>3</v>
      </c>
      <c r="D119">
        <v>5.59</v>
      </c>
    </row>
    <row r="120" spans="1:4" x14ac:dyDescent="0.25">
      <c r="A120" t="str">
        <f t="shared" si="3"/>
        <v>247</v>
      </c>
      <c r="B120" t="s">
        <v>180</v>
      </c>
      <c r="C120">
        <v>4</v>
      </c>
      <c r="D120">
        <v>5.59</v>
      </c>
    </row>
    <row r="121" spans="1:4" x14ac:dyDescent="0.25">
      <c r="A121" t="str">
        <f t="shared" si="3"/>
        <v>248</v>
      </c>
      <c r="B121" t="s">
        <v>181</v>
      </c>
      <c r="C121">
        <v>2</v>
      </c>
      <c r="D121">
        <v>5.59</v>
      </c>
    </row>
    <row r="122" spans="1:4" x14ac:dyDescent="0.25">
      <c r="A122" t="str">
        <f t="shared" si="3"/>
        <v>250</v>
      </c>
      <c r="B122" t="s">
        <v>182</v>
      </c>
      <c r="C122">
        <v>6</v>
      </c>
      <c r="D122">
        <v>5.59</v>
      </c>
    </row>
    <row r="123" spans="1:4" x14ac:dyDescent="0.25">
      <c r="A123" t="str">
        <f t="shared" si="3"/>
        <v>251</v>
      </c>
      <c r="B123" t="s">
        <v>183</v>
      </c>
      <c r="C123">
        <v>3</v>
      </c>
      <c r="D123">
        <v>5.59</v>
      </c>
    </row>
    <row r="124" spans="1:4" x14ac:dyDescent="0.25">
      <c r="A124" t="str">
        <f t="shared" si="3"/>
        <v>252</v>
      </c>
      <c r="B124" t="s">
        <v>184</v>
      </c>
      <c r="C124">
        <v>4</v>
      </c>
      <c r="D124">
        <v>5.59</v>
      </c>
    </row>
    <row r="125" spans="1:4" x14ac:dyDescent="0.25">
      <c r="A125" t="str">
        <f t="shared" si="3"/>
        <v>253</v>
      </c>
      <c r="B125" t="s">
        <v>185</v>
      </c>
      <c r="C125">
        <v>3</v>
      </c>
      <c r="D125">
        <v>5.59</v>
      </c>
    </row>
    <row r="126" spans="1:4" x14ac:dyDescent="0.25">
      <c r="A126" t="str">
        <f t="shared" si="3"/>
        <v>257</v>
      </c>
      <c r="B126" t="s">
        <v>186</v>
      </c>
      <c r="C126">
        <v>6</v>
      </c>
      <c r="D126">
        <v>5.59</v>
      </c>
    </row>
    <row r="127" spans="1:4" x14ac:dyDescent="0.25">
      <c r="A127" t="str">
        <f t="shared" si="3"/>
        <v>258</v>
      </c>
      <c r="B127" t="s">
        <v>187</v>
      </c>
      <c r="C127">
        <v>7</v>
      </c>
      <c r="D127">
        <v>5.59</v>
      </c>
    </row>
    <row r="128" spans="1:4" x14ac:dyDescent="0.25">
      <c r="A128" t="str">
        <f t="shared" si="3"/>
        <v>259</v>
      </c>
      <c r="B128" t="s">
        <v>188</v>
      </c>
      <c r="C128">
        <v>5</v>
      </c>
      <c r="D128">
        <v>5.59</v>
      </c>
    </row>
    <row r="129" spans="1:4" x14ac:dyDescent="0.25">
      <c r="A129" t="str">
        <f t="shared" si="3"/>
        <v>261</v>
      </c>
      <c r="B129" t="s">
        <v>189</v>
      </c>
      <c r="C129">
        <v>4</v>
      </c>
      <c r="D129">
        <v>5.59</v>
      </c>
    </row>
    <row r="130" spans="1:4" x14ac:dyDescent="0.25">
      <c r="A130" t="str">
        <f t="shared" ref="A130:A161" si="4">MID(B130,8,3)</f>
        <v>262</v>
      </c>
      <c r="B130" t="s">
        <v>190</v>
      </c>
      <c r="C130">
        <v>4</v>
      </c>
      <c r="D130">
        <v>5.59</v>
      </c>
    </row>
    <row r="131" spans="1:4" x14ac:dyDescent="0.25">
      <c r="A131" t="str">
        <f t="shared" si="4"/>
        <v>266</v>
      </c>
      <c r="B131" t="s">
        <v>191</v>
      </c>
      <c r="C131">
        <v>6</v>
      </c>
      <c r="D131">
        <v>5.59</v>
      </c>
    </row>
    <row r="132" spans="1:4" x14ac:dyDescent="0.25">
      <c r="A132" t="str">
        <f t="shared" si="4"/>
        <v>267</v>
      </c>
      <c r="B132" t="s">
        <v>192</v>
      </c>
      <c r="C132">
        <v>1</v>
      </c>
      <c r="D132">
        <v>5.59</v>
      </c>
    </row>
    <row r="133" spans="1:4" x14ac:dyDescent="0.25">
      <c r="A133" t="str">
        <f t="shared" si="4"/>
        <v>269</v>
      </c>
      <c r="B133" t="s">
        <v>193</v>
      </c>
      <c r="C133">
        <v>5</v>
      </c>
      <c r="D133">
        <v>5.59</v>
      </c>
    </row>
    <row r="134" spans="1:4" x14ac:dyDescent="0.25">
      <c r="A134" t="str">
        <f t="shared" si="4"/>
        <v>273</v>
      </c>
      <c r="B134" t="s">
        <v>194</v>
      </c>
      <c r="C134">
        <v>6</v>
      </c>
      <c r="D134">
        <v>5.59</v>
      </c>
    </row>
    <row r="135" spans="1:4" x14ac:dyDescent="0.25">
      <c r="A135" t="str">
        <f t="shared" si="4"/>
        <v>275</v>
      </c>
      <c r="B135" t="s">
        <v>195</v>
      </c>
      <c r="C135">
        <v>2</v>
      </c>
      <c r="D135">
        <v>5.59</v>
      </c>
    </row>
    <row r="136" spans="1:4" x14ac:dyDescent="0.25">
      <c r="A136" t="str">
        <f t="shared" si="4"/>
        <v>278</v>
      </c>
      <c r="B136" t="s">
        <v>196</v>
      </c>
      <c r="C136">
        <v>5</v>
      </c>
      <c r="D136">
        <v>5.59</v>
      </c>
    </row>
    <row r="137" spans="1:4" x14ac:dyDescent="0.25">
      <c r="A137" t="str">
        <f t="shared" si="4"/>
        <v>280</v>
      </c>
      <c r="B137" t="s">
        <v>197</v>
      </c>
      <c r="C137">
        <v>6</v>
      </c>
      <c r="D137">
        <v>5.59</v>
      </c>
    </row>
    <row r="138" spans="1:4" x14ac:dyDescent="0.25">
      <c r="A138" t="str">
        <f t="shared" si="4"/>
        <v>281</v>
      </c>
      <c r="B138" t="s">
        <v>198</v>
      </c>
      <c r="C138">
        <v>4</v>
      </c>
      <c r="D138">
        <v>5.59</v>
      </c>
    </row>
    <row r="139" spans="1:4" x14ac:dyDescent="0.25">
      <c r="A139" t="str">
        <f t="shared" si="4"/>
        <v>282</v>
      </c>
      <c r="B139" t="s">
        <v>199</v>
      </c>
      <c r="C139">
        <v>5</v>
      </c>
      <c r="D139">
        <v>5.59</v>
      </c>
    </row>
    <row r="140" spans="1:4" x14ac:dyDescent="0.25">
      <c r="A140" t="str">
        <f t="shared" si="4"/>
        <v>283</v>
      </c>
      <c r="B140" t="s">
        <v>200</v>
      </c>
      <c r="C140">
        <v>17</v>
      </c>
      <c r="D140">
        <v>5.59</v>
      </c>
    </row>
    <row r="141" spans="1:4" x14ac:dyDescent="0.25">
      <c r="A141" t="str">
        <f t="shared" si="4"/>
        <v>286</v>
      </c>
      <c r="B141" t="s">
        <v>201</v>
      </c>
      <c r="C141">
        <v>2</v>
      </c>
      <c r="D141">
        <v>5.59</v>
      </c>
    </row>
    <row r="142" spans="1:4" x14ac:dyDescent="0.25">
      <c r="A142" t="str">
        <f t="shared" si="4"/>
        <v>291</v>
      </c>
      <c r="B142" t="s">
        <v>202</v>
      </c>
      <c r="C142">
        <v>2</v>
      </c>
      <c r="D142">
        <v>5.59</v>
      </c>
    </row>
    <row r="143" spans="1:4" x14ac:dyDescent="0.25">
      <c r="A143" t="str">
        <f t="shared" si="4"/>
        <v>293</v>
      </c>
      <c r="B143" t="s">
        <v>203</v>
      </c>
      <c r="C143">
        <v>9</v>
      </c>
      <c r="D143">
        <v>5.59</v>
      </c>
    </row>
    <row r="144" spans="1:4" x14ac:dyDescent="0.25">
      <c r="A144" t="str">
        <f t="shared" si="4"/>
        <v>294</v>
      </c>
      <c r="B144" t="s">
        <v>204</v>
      </c>
      <c r="C144">
        <v>8</v>
      </c>
      <c r="D144">
        <v>5.59</v>
      </c>
    </row>
    <row r="145" spans="1:4" x14ac:dyDescent="0.25">
      <c r="A145" t="str">
        <f t="shared" si="4"/>
        <v>296</v>
      </c>
      <c r="B145" t="s">
        <v>205</v>
      </c>
      <c r="C145">
        <v>16</v>
      </c>
      <c r="D145">
        <v>5.59</v>
      </c>
    </row>
    <row r="146" spans="1:4" x14ac:dyDescent="0.25">
      <c r="A146" t="str">
        <f t="shared" si="4"/>
        <v>300</v>
      </c>
      <c r="B146" t="s">
        <v>206</v>
      </c>
      <c r="C146">
        <v>6</v>
      </c>
      <c r="D146">
        <v>5.59</v>
      </c>
    </row>
    <row r="147" spans="1:4" x14ac:dyDescent="0.25">
      <c r="A147" t="str">
        <f t="shared" si="4"/>
        <v>302</v>
      </c>
      <c r="B147" t="s">
        <v>207</v>
      </c>
      <c r="C147">
        <v>4</v>
      </c>
      <c r="D147">
        <v>5.59</v>
      </c>
    </row>
    <row r="148" spans="1:4" x14ac:dyDescent="0.25">
      <c r="A148" t="str">
        <f t="shared" si="4"/>
        <v>308</v>
      </c>
      <c r="B148" t="s">
        <v>208</v>
      </c>
      <c r="C148">
        <v>3</v>
      </c>
      <c r="D148">
        <v>5.59</v>
      </c>
    </row>
    <row r="149" spans="1:4" x14ac:dyDescent="0.25">
      <c r="A149" t="str">
        <f t="shared" si="4"/>
        <v>310</v>
      </c>
      <c r="B149" t="s">
        <v>209</v>
      </c>
      <c r="C149">
        <v>1</v>
      </c>
      <c r="D149">
        <v>5.59</v>
      </c>
    </row>
    <row r="150" spans="1:4" x14ac:dyDescent="0.25">
      <c r="A150" t="str">
        <f t="shared" si="4"/>
        <v>311</v>
      </c>
      <c r="B150" t="s">
        <v>210</v>
      </c>
      <c r="C150">
        <v>7</v>
      </c>
      <c r="D150">
        <v>5.59</v>
      </c>
    </row>
    <row r="151" spans="1:4" x14ac:dyDescent="0.25">
      <c r="A151" t="str">
        <f t="shared" si="4"/>
        <v>312</v>
      </c>
      <c r="B151" t="s">
        <v>211</v>
      </c>
      <c r="C151">
        <v>3</v>
      </c>
      <c r="D151">
        <v>5.59</v>
      </c>
    </row>
    <row r="152" spans="1:4" x14ac:dyDescent="0.25">
      <c r="A152" t="str">
        <f t="shared" si="4"/>
        <v>[SC</v>
      </c>
      <c r="B152" t="s">
        <v>60</v>
      </c>
      <c r="C152">
        <v>20</v>
      </c>
      <c r="D152">
        <v>5.59</v>
      </c>
    </row>
    <row r="153" spans="1:4" x14ac:dyDescent="0.25">
      <c r="A153" t="str">
        <f t="shared" si="4"/>
        <v>322</v>
      </c>
      <c r="B153" t="s">
        <v>213</v>
      </c>
      <c r="C153">
        <v>2</v>
      </c>
      <c r="D153">
        <v>5.59</v>
      </c>
    </row>
    <row r="154" spans="1:4" x14ac:dyDescent="0.25">
      <c r="A154" t="str">
        <f t="shared" si="4"/>
        <v>321</v>
      </c>
      <c r="B154" t="s">
        <v>212</v>
      </c>
      <c r="C154">
        <v>11</v>
      </c>
      <c r="D154">
        <v>5.59</v>
      </c>
    </row>
    <row r="155" spans="1:4" x14ac:dyDescent="0.25">
      <c r="A155" t="str">
        <f t="shared" si="4"/>
        <v>SEÇ</v>
      </c>
      <c r="B155" t="s">
        <v>62</v>
      </c>
      <c r="C155">
        <v>270</v>
      </c>
      <c r="D155">
        <v>5.59</v>
      </c>
    </row>
    <row r="156" spans="1:4" x14ac:dyDescent="0.25">
      <c r="A156" t="str">
        <f t="shared" si="4"/>
        <v>CAE</v>
      </c>
      <c r="B156" t="s">
        <v>58</v>
      </c>
      <c r="C156">
        <v>27</v>
      </c>
      <c r="D156">
        <v>5.59</v>
      </c>
    </row>
    <row r="157" spans="1:4" x14ac:dyDescent="0.25">
      <c r="A157" t="str">
        <f t="shared" si="4"/>
        <v>326</v>
      </c>
      <c r="B157" t="s">
        <v>214</v>
      </c>
      <c r="C157">
        <v>18</v>
      </c>
      <c r="D157">
        <v>5.59</v>
      </c>
    </row>
    <row r="158" spans="1:4" x14ac:dyDescent="0.25">
      <c r="A158" t="str">
        <f t="shared" si="4"/>
        <v>328</v>
      </c>
      <c r="B158" t="s">
        <v>215</v>
      </c>
      <c r="C158">
        <v>11</v>
      </c>
      <c r="D158">
        <v>5.59</v>
      </c>
    </row>
    <row r="159" spans="1:4" x14ac:dyDescent="0.25">
      <c r="A159" t="str">
        <f t="shared" si="4"/>
        <v>329</v>
      </c>
      <c r="B159" t="s">
        <v>216</v>
      </c>
      <c r="C159">
        <v>4</v>
      </c>
      <c r="D159">
        <v>5.59</v>
      </c>
    </row>
    <row r="160" spans="1:4" x14ac:dyDescent="0.25">
      <c r="A160" t="str">
        <f t="shared" si="4"/>
        <v>SEA</v>
      </c>
      <c r="B160" t="s">
        <v>61</v>
      </c>
      <c r="C160">
        <v>30</v>
      </c>
      <c r="D160">
        <v>5.59</v>
      </c>
    </row>
    <row r="161" spans="1:4" x14ac:dyDescent="0.25">
      <c r="A161" t="str">
        <f t="shared" si="4"/>
        <v>334</v>
      </c>
      <c r="B161" t="s">
        <v>217</v>
      </c>
      <c r="C161">
        <v>26</v>
      </c>
      <c r="D161">
        <v>5.59</v>
      </c>
    </row>
    <row r="162" spans="1:4" x14ac:dyDescent="0.25">
      <c r="A162" t="str">
        <f t="shared" ref="A162:A169" si="5">MID(B162,8,3)</f>
        <v>336</v>
      </c>
      <c r="B162" t="s">
        <v>218</v>
      </c>
      <c r="C162">
        <v>2</v>
      </c>
      <c r="D162">
        <v>5.59</v>
      </c>
    </row>
    <row r="163" spans="1:4" x14ac:dyDescent="0.25">
      <c r="A163" t="str">
        <f t="shared" si="5"/>
        <v>346</v>
      </c>
      <c r="B163" t="s">
        <v>222</v>
      </c>
      <c r="C163">
        <v>3</v>
      </c>
      <c r="D163">
        <v>5.59</v>
      </c>
    </row>
    <row r="164" spans="1:4" x14ac:dyDescent="0.25">
      <c r="A164" t="str">
        <f t="shared" si="5"/>
        <v>345</v>
      </c>
      <c r="B164" t="s">
        <v>221</v>
      </c>
      <c r="C164">
        <v>6</v>
      </c>
      <c r="D164">
        <v>5.59</v>
      </c>
    </row>
    <row r="165" spans="1:4" x14ac:dyDescent="0.25">
      <c r="A165" t="str">
        <f t="shared" si="5"/>
        <v>339</v>
      </c>
      <c r="B165" t="s">
        <v>219</v>
      </c>
      <c r="C165">
        <v>5</v>
      </c>
      <c r="D165">
        <v>5.59</v>
      </c>
    </row>
    <row r="166" spans="1:4" x14ac:dyDescent="0.25">
      <c r="A166" t="str">
        <f t="shared" si="5"/>
        <v>340</v>
      </c>
      <c r="B166" t="s">
        <v>220</v>
      </c>
      <c r="C166">
        <v>2</v>
      </c>
      <c r="D166">
        <v>5.59</v>
      </c>
    </row>
    <row r="167" spans="1:4" x14ac:dyDescent="0.25">
      <c r="A167" t="str">
        <f t="shared" si="5"/>
        <v>347</v>
      </c>
      <c r="B167" t="s">
        <v>223</v>
      </c>
      <c r="C167">
        <v>11</v>
      </c>
      <c r="D167">
        <v>5.59</v>
      </c>
    </row>
    <row r="168" spans="1:4" x14ac:dyDescent="0.25">
      <c r="A168" t="str">
        <f t="shared" si="5"/>
        <v>348</v>
      </c>
      <c r="B168" t="s">
        <v>224</v>
      </c>
      <c r="C168">
        <v>2</v>
      </c>
      <c r="D168">
        <v>5.59</v>
      </c>
    </row>
    <row r="169" spans="1:4" x14ac:dyDescent="0.25">
      <c r="A169" t="str">
        <f t="shared" si="5"/>
        <v>350</v>
      </c>
      <c r="B169" t="s">
        <v>225</v>
      </c>
      <c r="C169">
        <v>2</v>
      </c>
      <c r="D169">
        <v>5.59</v>
      </c>
    </row>
  </sheetData>
  <sortState ref="B1:C881">
    <sortCondition ref="B1:B881"/>
  </sortState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7"/>
  <sheetViews>
    <sheetView topLeftCell="A171" workbookViewId="0">
      <selection activeCell="A42" sqref="A42"/>
    </sheetView>
  </sheetViews>
  <sheetFormatPr defaultRowHeight="15" x14ac:dyDescent="0.25"/>
  <cols>
    <col min="2" max="2" width="73.7109375" bestFit="1" customWidth="1"/>
    <col min="3" max="3" width="15.28515625" bestFit="1" customWidth="1"/>
    <col min="4" max="4" width="20.140625" customWidth="1"/>
  </cols>
  <sheetData>
    <row r="1" spans="1:4" x14ac:dyDescent="0.25">
      <c r="A1" t="s">
        <v>230</v>
      </c>
      <c r="B1" t="s">
        <v>57</v>
      </c>
      <c r="C1" t="s">
        <v>306</v>
      </c>
      <c r="D1" t="s">
        <v>229</v>
      </c>
    </row>
    <row r="2" spans="1:4" x14ac:dyDescent="0.25">
      <c r="A2" t="str">
        <f>MID(B2,8,3)</f>
        <v>- C</v>
      </c>
      <c r="B2" t="s">
        <v>231</v>
      </c>
      <c r="C2">
        <v>2</v>
      </c>
      <c r="D2">
        <v>3.45</v>
      </c>
    </row>
    <row r="3" spans="1:4" x14ac:dyDescent="0.25">
      <c r="A3" t="str">
        <f>MID(B3,10,3)</f>
        <v>063</v>
      </c>
      <c r="B3" t="s">
        <v>242</v>
      </c>
      <c r="C3">
        <v>2</v>
      </c>
      <c r="D3">
        <v>3.45</v>
      </c>
    </row>
    <row r="4" spans="1:4" x14ac:dyDescent="0.25">
      <c r="A4" t="str">
        <f t="shared" ref="A4:A66" si="0">MID(B4,8,3)</f>
        <v>351</v>
      </c>
      <c r="B4" t="s">
        <v>305</v>
      </c>
      <c r="C4">
        <v>4</v>
      </c>
      <c r="D4">
        <v>3.45</v>
      </c>
    </row>
    <row r="5" spans="1:4" x14ac:dyDescent="0.25">
      <c r="A5" t="str">
        <f t="shared" si="0"/>
        <v>001</v>
      </c>
      <c r="B5" t="s">
        <v>63</v>
      </c>
      <c r="C5">
        <v>2</v>
      </c>
      <c r="D5">
        <v>3.45</v>
      </c>
    </row>
    <row r="6" spans="1:4" x14ac:dyDescent="0.25">
      <c r="A6" t="str">
        <f t="shared" si="0"/>
        <v>002</v>
      </c>
      <c r="B6" t="s">
        <v>64</v>
      </c>
      <c r="C6">
        <v>10</v>
      </c>
      <c r="D6">
        <v>3.45</v>
      </c>
    </row>
    <row r="7" spans="1:4" x14ac:dyDescent="0.25">
      <c r="A7" t="str">
        <f t="shared" si="0"/>
        <v>004</v>
      </c>
      <c r="B7" t="s">
        <v>66</v>
      </c>
      <c r="C7">
        <v>8</v>
      </c>
      <c r="D7">
        <v>3.45</v>
      </c>
    </row>
    <row r="8" spans="1:4" x14ac:dyDescent="0.25">
      <c r="A8" t="str">
        <f t="shared" si="0"/>
        <v>006</v>
      </c>
      <c r="B8" t="s">
        <v>233</v>
      </c>
      <c r="C8">
        <v>20</v>
      </c>
      <c r="D8">
        <v>3.45</v>
      </c>
    </row>
    <row r="9" spans="1:4" x14ac:dyDescent="0.25">
      <c r="A9" t="str">
        <f t="shared" si="0"/>
        <v>007</v>
      </c>
      <c r="B9" t="s">
        <v>234</v>
      </c>
      <c r="C9">
        <v>6</v>
      </c>
      <c r="D9">
        <v>3.45</v>
      </c>
    </row>
    <row r="10" spans="1:4" x14ac:dyDescent="0.25">
      <c r="A10" t="str">
        <f t="shared" si="0"/>
        <v>008</v>
      </c>
      <c r="B10" t="s">
        <v>67</v>
      </c>
      <c r="C10">
        <v>14</v>
      </c>
      <c r="D10">
        <v>3.45</v>
      </c>
    </row>
    <row r="11" spans="1:4" x14ac:dyDescent="0.25">
      <c r="A11" t="str">
        <f t="shared" si="0"/>
        <v>009</v>
      </c>
      <c r="B11" t="s">
        <v>235</v>
      </c>
      <c r="C11">
        <v>1</v>
      </c>
      <c r="D11">
        <v>3.45</v>
      </c>
    </row>
    <row r="12" spans="1:4" x14ac:dyDescent="0.25">
      <c r="A12" t="str">
        <f t="shared" si="0"/>
        <v>010</v>
      </c>
      <c r="B12" t="s">
        <v>68</v>
      </c>
      <c r="C12">
        <v>3</v>
      </c>
      <c r="D12">
        <v>3.45</v>
      </c>
    </row>
    <row r="13" spans="1:4" x14ac:dyDescent="0.25">
      <c r="A13" t="str">
        <f t="shared" si="0"/>
        <v>012</v>
      </c>
      <c r="B13" t="s">
        <v>236</v>
      </c>
      <c r="C13">
        <v>1</v>
      </c>
      <c r="D13">
        <v>3.45</v>
      </c>
    </row>
    <row r="14" spans="1:4" x14ac:dyDescent="0.25">
      <c r="A14" t="str">
        <f t="shared" si="0"/>
        <v>014</v>
      </c>
      <c r="B14" t="s">
        <v>71</v>
      </c>
      <c r="C14">
        <v>5</v>
      </c>
      <c r="D14">
        <v>3.45</v>
      </c>
    </row>
    <row r="15" spans="1:4" x14ac:dyDescent="0.25">
      <c r="A15" t="str">
        <f t="shared" si="0"/>
        <v>015</v>
      </c>
      <c r="B15" t="s">
        <v>72</v>
      </c>
      <c r="C15">
        <v>4</v>
      </c>
      <c r="D15">
        <v>3.45</v>
      </c>
    </row>
    <row r="16" spans="1:4" x14ac:dyDescent="0.25">
      <c r="A16" t="str">
        <f t="shared" si="0"/>
        <v>016</v>
      </c>
      <c r="B16" t="s">
        <v>73</v>
      </c>
      <c r="C16">
        <v>13</v>
      </c>
      <c r="D16">
        <v>3.45</v>
      </c>
    </row>
    <row r="17" spans="1:4" x14ac:dyDescent="0.25">
      <c r="A17" t="str">
        <f t="shared" si="0"/>
        <v>017</v>
      </c>
      <c r="B17" t="s">
        <v>74</v>
      </c>
      <c r="C17">
        <v>9</v>
      </c>
      <c r="D17">
        <v>3.45</v>
      </c>
    </row>
    <row r="18" spans="1:4" x14ac:dyDescent="0.25">
      <c r="A18" t="str">
        <f t="shared" si="0"/>
        <v>018</v>
      </c>
      <c r="B18" t="s">
        <v>75</v>
      </c>
      <c r="C18">
        <v>3</v>
      </c>
      <c r="D18">
        <v>3.45</v>
      </c>
    </row>
    <row r="19" spans="1:4" x14ac:dyDescent="0.25">
      <c r="A19" t="str">
        <f t="shared" si="0"/>
        <v>019</v>
      </c>
      <c r="B19" t="s">
        <v>76</v>
      </c>
      <c r="C19">
        <v>2</v>
      </c>
      <c r="D19">
        <v>3.45</v>
      </c>
    </row>
    <row r="20" spans="1:4" x14ac:dyDescent="0.25">
      <c r="A20" t="str">
        <f t="shared" si="0"/>
        <v>022</v>
      </c>
      <c r="B20" t="s">
        <v>78</v>
      </c>
      <c r="C20">
        <v>6</v>
      </c>
      <c r="D20">
        <v>3.45</v>
      </c>
    </row>
    <row r="21" spans="1:4" x14ac:dyDescent="0.25">
      <c r="A21" t="str">
        <f t="shared" si="0"/>
        <v>024</v>
      </c>
      <c r="B21" t="s">
        <v>79</v>
      </c>
      <c r="C21">
        <v>47</v>
      </c>
      <c r="D21">
        <v>3.45</v>
      </c>
    </row>
    <row r="22" spans="1:4" x14ac:dyDescent="0.25">
      <c r="A22" t="str">
        <f t="shared" si="0"/>
        <v>025</v>
      </c>
      <c r="B22" t="s">
        <v>237</v>
      </c>
      <c r="C22">
        <v>8</v>
      </c>
      <c r="D22">
        <v>3.45</v>
      </c>
    </row>
    <row r="23" spans="1:4" x14ac:dyDescent="0.25">
      <c r="A23" t="str">
        <f t="shared" si="0"/>
        <v>050</v>
      </c>
      <c r="B23" t="s">
        <v>85</v>
      </c>
      <c r="C23">
        <v>2</v>
      </c>
      <c r="D23">
        <v>3.45</v>
      </c>
    </row>
    <row r="24" spans="1:4" x14ac:dyDescent="0.25">
      <c r="A24" t="str">
        <f t="shared" si="0"/>
        <v>042</v>
      </c>
      <c r="B24" t="s">
        <v>238</v>
      </c>
      <c r="C24">
        <v>14</v>
      </c>
      <c r="D24">
        <v>3.45</v>
      </c>
    </row>
    <row r="25" spans="1:4" x14ac:dyDescent="0.25">
      <c r="A25" t="str">
        <f t="shared" si="0"/>
        <v>043</v>
      </c>
      <c r="B25" t="s">
        <v>82</v>
      </c>
      <c r="C25">
        <v>2</v>
      </c>
      <c r="D25">
        <v>3.45</v>
      </c>
    </row>
    <row r="26" spans="1:4" x14ac:dyDescent="0.25">
      <c r="A26" t="str">
        <f t="shared" si="0"/>
        <v>044</v>
      </c>
      <c r="B26" t="s">
        <v>239</v>
      </c>
      <c r="C26">
        <v>8</v>
      </c>
      <c r="D26">
        <v>3.45</v>
      </c>
    </row>
    <row r="27" spans="1:4" x14ac:dyDescent="0.25">
      <c r="A27" t="str">
        <f t="shared" si="0"/>
        <v>045</v>
      </c>
      <c r="B27" t="s">
        <v>83</v>
      </c>
      <c r="C27">
        <v>2</v>
      </c>
      <c r="D27">
        <v>3.45</v>
      </c>
    </row>
    <row r="28" spans="1:4" x14ac:dyDescent="0.25">
      <c r="A28" t="str">
        <f t="shared" si="0"/>
        <v>047</v>
      </c>
      <c r="B28" t="s">
        <v>84</v>
      </c>
      <c r="C28">
        <v>4</v>
      </c>
      <c r="D28">
        <v>3.45</v>
      </c>
    </row>
    <row r="29" spans="1:4" x14ac:dyDescent="0.25">
      <c r="A29" t="str">
        <f t="shared" si="0"/>
        <v>051</v>
      </c>
      <c r="B29" t="s">
        <v>86</v>
      </c>
      <c r="C29">
        <v>12</v>
      </c>
      <c r="D29">
        <v>3.45</v>
      </c>
    </row>
    <row r="30" spans="1:4" x14ac:dyDescent="0.25">
      <c r="A30" t="str">
        <f t="shared" si="0"/>
        <v>052</v>
      </c>
      <c r="B30" t="s">
        <v>87</v>
      </c>
      <c r="C30">
        <v>9</v>
      </c>
      <c r="D30">
        <v>3.45</v>
      </c>
    </row>
    <row r="31" spans="1:4" x14ac:dyDescent="0.25">
      <c r="A31" t="str">
        <f t="shared" si="0"/>
        <v>054</v>
      </c>
      <c r="B31" t="s">
        <v>240</v>
      </c>
      <c r="C31">
        <v>2</v>
      </c>
      <c r="D31">
        <v>3.45</v>
      </c>
    </row>
    <row r="32" spans="1:4" x14ac:dyDescent="0.25">
      <c r="A32" t="str">
        <f t="shared" si="0"/>
        <v>056</v>
      </c>
      <c r="B32" t="s">
        <v>88</v>
      </c>
      <c r="C32">
        <v>4</v>
      </c>
      <c r="D32">
        <v>3.45</v>
      </c>
    </row>
    <row r="33" spans="1:4" x14ac:dyDescent="0.25">
      <c r="A33" t="str">
        <f t="shared" si="0"/>
        <v>058</v>
      </c>
      <c r="B33" t="s">
        <v>89</v>
      </c>
      <c r="C33">
        <v>3</v>
      </c>
      <c r="D33">
        <v>3.45</v>
      </c>
    </row>
    <row r="34" spans="1:4" x14ac:dyDescent="0.25">
      <c r="A34" t="str">
        <f t="shared" si="0"/>
        <v>059</v>
      </c>
      <c r="B34" t="s">
        <v>241</v>
      </c>
      <c r="C34">
        <v>4</v>
      </c>
      <c r="D34">
        <v>3.45</v>
      </c>
    </row>
    <row r="35" spans="1:4" x14ac:dyDescent="0.25">
      <c r="A35" t="str">
        <f t="shared" si="0"/>
        <v>064</v>
      </c>
      <c r="B35" t="s">
        <v>91</v>
      </c>
      <c r="C35">
        <v>2</v>
      </c>
      <c r="D35">
        <v>3.45</v>
      </c>
    </row>
    <row r="36" spans="1:4" x14ac:dyDescent="0.25">
      <c r="A36" t="str">
        <f t="shared" si="0"/>
        <v>065</v>
      </c>
      <c r="B36" t="s">
        <v>92</v>
      </c>
      <c r="C36">
        <v>4</v>
      </c>
      <c r="D36">
        <v>3.45</v>
      </c>
    </row>
    <row r="37" spans="1:4" x14ac:dyDescent="0.25">
      <c r="A37" t="str">
        <f t="shared" si="0"/>
        <v>067</v>
      </c>
      <c r="B37" t="s">
        <v>243</v>
      </c>
      <c r="C37">
        <v>20</v>
      </c>
      <c r="D37">
        <v>3.45</v>
      </c>
    </row>
    <row r="38" spans="1:4" x14ac:dyDescent="0.25">
      <c r="A38" t="str">
        <f t="shared" si="0"/>
        <v>068</v>
      </c>
      <c r="B38" t="s">
        <v>244</v>
      </c>
      <c r="C38">
        <v>6</v>
      </c>
      <c r="D38">
        <v>3.45</v>
      </c>
    </row>
    <row r="39" spans="1:4" x14ac:dyDescent="0.25">
      <c r="A39" t="str">
        <f t="shared" si="0"/>
        <v>069</v>
      </c>
      <c r="B39" t="s">
        <v>93</v>
      </c>
      <c r="C39">
        <v>3</v>
      </c>
      <c r="D39">
        <v>3.45</v>
      </c>
    </row>
    <row r="40" spans="1:4" x14ac:dyDescent="0.25">
      <c r="A40" t="str">
        <f t="shared" si="0"/>
        <v>070</v>
      </c>
      <c r="B40" t="s">
        <v>94</v>
      </c>
      <c r="C40">
        <v>2</v>
      </c>
      <c r="D40">
        <v>3.45</v>
      </c>
    </row>
    <row r="41" spans="1:4" x14ac:dyDescent="0.25">
      <c r="A41" t="str">
        <f t="shared" si="0"/>
        <v>072</v>
      </c>
      <c r="B41" t="s">
        <v>95</v>
      </c>
      <c r="C41">
        <v>10</v>
      </c>
      <c r="D41">
        <v>3.45</v>
      </c>
    </row>
    <row r="42" spans="1:4" x14ac:dyDescent="0.25">
      <c r="A42" t="str">
        <f t="shared" si="0"/>
        <v>073</v>
      </c>
      <c r="B42" t="s">
        <v>245</v>
      </c>
      <c r="C42">
        <v>14</v>
      </c>
      <c r="D42">
        <v>3.45</v>
      </c>
    </row>
    <row r="43" spans="1:4" x14ac:dyDescent="0.25">
      <c r="A43" t="str">
        <f t="shared" si="0"/>
        <v>076</v>
      </c>
      <c r="B43" t="s">
        <v>246</v>
      </c>
      <c r="C43">
        <v>6</v>
      </c>
      <c r="D43">
        <v>3.45</v>
      </c>
    </row>
    <row r="44" spans="1:4" x14ac:dyDescent="0.25">
      <c r="A44" t="str">
        <f t="shared" si="0"/>
        <v>077</v>
      </c>
      <c r="B44" t="s">
        <v>96</v>
      </c>
      <c r="C44">
        <v>8</v>
      </c>
      <c r="D44">
        <v>3.45</v>
      </c>
    </row>
    <row r="45" spans="1:4" x14ac:dyDescent="0.25">
      <c r="A45" t="str">
        <f t="shared" si="0"/>
        <v>078</v>
      </c>
      <c r="B45" t="s">
        <v>247</v>
      </c>
      <c r="C45">
        <v>4</v>
      </c>
      <c r="D45">
        <v>3.45</v>
      </c>
    </row>
    <row r="46" spans="1:4" x14ac:dyDescent="0.25">
      <c r="A46" t="str">
        <f t="shared" si="0"/>
        <v>079</v>
      </c>
      <c r="B46" t="s">
        <v>97</v>
      </c>
      <c r="C46">
        <v>7</v>
      </c>
      <c r="D46">
        <v>3.45</v>
      </c>
    </row>
    <row r="47" spans="1:4" x14ac:dyDescent="0.25">
      <c r="A47" t="str">
        <f t="shared" si="0"/>
        <v>080</v>
      </c>
      <c r="B47" t="s">
        <v>248</v>
      </c>
      <c r="C47">
        <v>11</v>
      </c>
      <c r="D47">
        <v>3.45</v>
      </c>
    </row>
    <row r="48" spans="1:4" x14ac:dyDescent="0.25">
      <c r="A48" t="str">
        <f t="shared" si="0"/>
        <v>081</v>
      </c>
      <c r="B48" t="s">
        <v>249</v>
      </c>
      <c r="C48">
        <v>8</v>
      </c>
      <c r="D48">
        <v>3.45</v>
      </c>
    </row>
    <row r="49" spans="1:4" x14ac:dyDescent="0.25">
      <c r="A49" t="str">
        <f t="shared" si="0"/>
        <v>082</v>
      </c>
      <c r="B49" t="s">
        <v>250</v>
      </c>
      <c r="C49">
        <v>4</v>
      </c>
      <c r="D49">
        <v>3.45</v>
      </c>
    </row>
    <row r="50" spans="1:4" x14ac:dyDescent="0.25">
      <c r="A50" t="str">
        <f t="shared" si="0"/>
        <v>083</v>
      </c>
      <c r="B50" t="s">
        <v>98</v>
      </c>
      <c r="C50">
        <v>20</v>
      </c>
      <c r="D50">
        <v>3.45</v>
      </c>
    </row>
    <row r="51" spans="1:4" x14ac:dyDescent="0.25">
      <c r="A51" t="str">
        <f t="shared" si="0"/>
        <v>085</v>
      </c>
      <c r="B51" t="s">
        <v>251</v>
      </c>
      <c r="C51">
        <v>5</v>
      </c>
      <c r="D51">
        <v>3.45</v>
      </c>
    </row>
    <row r="52" spans="1:4" x14ac:dyDescent="0.25">
      <c r="A52" t="str">
        <f t="shared" si="0"/>
        <v>087</v>
      </c>
      <c r="B52" t="s">
        <v>252</v>
      </c>
      <c r="C52">
        <v>15</v>
      </c>
      <c r="D52">
        <v>3.45</v>
      </c>
    </row>
    <row r="53" spans="1:4" x14ac:dyDescent="0.25">
      <c r="A53" t="str">
        <f t="shared" si="0"/>
        <v>094</v>
      </c>
      <c r="B53" t="s">
        <v>100</v>
      </c>
      <c r="C53">
        <v>6</v>
      </c>
      <c r="D53">
        <v>3.45</v>
      </c>
    </row>
    <row r="54" spans="1:4" x14ac:dyDescent="0.25">
      <c r="A54" t="str">
        <f t="shared" si="0"/>
        <v>095</v>
      </c>
      <c r="B54" t="s">
        <v>253</v>
      </c>
      <c r="C54">
        <v>12</v>
      </c>
      <c r="D54">
        <v>3.45</v>
      </c>
    </row>
    <row r="55" spans="1:4" x14ac:dyDescent="0.25">
      <c r="A55" t="str">
        <f t="shared" si="0"/>
        <v>096</v>
      </c>
      <c r="B55" t="s">
        <v>254</v>
      </c>
      <c r="C55">
        <v>14</v>
      </c>
      <c r="D55">
        <v>3.45</v>
      </c>
    </row>
    <row r="56" spans="1:4" x14ac:dyDescent="0.25">
      <c r="A56" t="str">
        <f t="shared" si="0"/>
        <v>097</v>
      </c>
      <c r="B56" t="s">
        <v>101</v>
      </c>
      <c r="C56">
        <v>20</v>
      </c>
      <c r="D56">
        <v>3.45</v>
      </c>
    </row>
    <row r="57" spans="1:4" x14ac:dyDescent="0.25">
      <c r="A57" t="str">
        <f t="shared" si="0"/>
        <v>099</v>
      </c>
      <c r="B57" t="s">
        <v>103</v>
      </c>
      <c r="C57">
        <v>3</v>
      </c>
      <c r="D57">
        <v>3.45</v>
      </c>
    </row>
    <row r="58" spans="1:4" x14ac:dyDescent="0.25">
      <c r="A58" t="str">
        <f t="shared" si="0"/>
        <v>100</v>
      </c>
      <c r="B58" t="s">
        <v>255</v>
      </c>
      <c r="C58">
        <v>8</v>
      </c>
      <c r="D58">
        <v>3.45</v>
      </c>
    </row>
    <row r="59" spans="1:4" x14ac:dyDescent="0.25">
      <c r="A59" t="str">
        <f t="shared" si="0"/>
        <v>101</v>
      </c>
      <c r="B59" t="s">
        <v>256</v>
      </c>
      <c r="C59">
        <v>19</v>
      </c>
      <c r="D59">
        <v>3.45</v>
      </c>
    </row>
    <row r="60" spans="1:4" x14ac:dyDescent="0.25">
      <c r="A60" t="str">
        <f t="shared" si="0"/>
        <v>103</v>
      </c>
      <c r="B60" t="s">
        <v>104</v>
      </c>
      <c r="C60">
        <v>1</v>
      </c>
      <c r="D60">
        <v>3.45</v>
      </c>
    </row>
    <row r="61" spans="1:4" x14ac:dyDescent="0.25">
      <c r="A61" t="str">
        <f t="shared" si="0"/>
        <v>106</v>
      </c>
      <c r="B61" t="s">
        <v>105</v>
      </c>
      <c r="C61">
        <v>3</v>
      </c>
      <c r="D61">
        <v>3.45</v>
      </c>
    </row>
    <row r="62" spans="1:4" x14ac:dyDescent="0.25">
      <c r="A62" t="str">
        <f t="shared" si="0"/>
        <v>107</v>
      </c>
      <c r="B62" t="s">
        <v>257</v>
      </c>
      <c r="C62">
        <v>9</v>
      </c>
      <c r="D62">
        <v>3.45</v>
      </c>
    </row>
    <row r="63" spans="1:4" x14ac:dyDescent="0.25">
      <c r="A63" t="str">
        <f t="shared" si="0"/>
        <v>108</v>
      </c>
      <c r="B63" t="s">
        <v>106</v>
      </c>
      <c r="C63">
        <v>3</v>
      </c>
      <c r="D63">
        <v>3.45</v>
      </c>
    </row>
    <row r="64" spans="1:4" x14ac:dyDescent="0.25">
      <c r="A64" t="str">
        <f t="shared" si="0"/>
        <v>110</v>
      </c>
      <c r="B64" t="s">
        <v>108</v>
      </c>
      <c r="C64">
        <v>6</v>
      </c>
      <c r="D64">
        <v>3.45</v>
      </c>
    </row>
    <row r="65" spans="1:4" x14ac:dyDescent="0.25">
      <c r="A65" t="str">
        <f t="shared" si="0"/>
        <v>111</v>
      </c>
      <c r="B65" t="s">
        <v>109</v>
      </c>
      <c r="C65">
        <v>6</v>
      </c>
      <c r="D65">
        <v>3.45</v>
      </c>
    </row>
    <row r="66" spans="1:4" x14ac:dyDescent="0.25">
      <c r="A66" t="str">
        <f t="shared" si="0"/>
        <v>114</v>
      </c>
      <c r="B66" t="s">
        <v>110</v>
      </c>
      <c r="C66">
        <v>3</v>
      </c>
      <c r="D66">
        <v>3.45</v>
      </c>
    </row>
    <row r="67" spans="1:4" x14ac:dyDescent="0.25">
      <c r="A67" t="str">
        <f t="shared" ref="A67:A130" si="1">MID(B67,8,3)</f>
        <v>115</v>
      </c>
      <c r="B67" t="s">
        <v>111</v>
      </c>
      <c r="C67">
        <v>2</v>
      </c>
      <c r="D67">
        <v>3.45</v>
      </c>
    </row>
    <row r="68" spans="1:4" x14ac:dyDescent="0.25">
      <c r="A68" t="str">
        <f t="shared" si="1"/>
        <v>116</v>
      </c>
      <c r="B68" t="s">
        <v>112</v>
      </c>
      <c r="C68">
        <v>6</v>
      </c>
      <c r="D68">
        <v>3.45</v>
      </c>
    </row>
    <row r="69" spans="1:4" x14ac:dyDescent="0.25">
      <c r="A69" t="str">
        <f t="shared" si="1"/>
        <v>117</v>
      </c>
      <c r="B69" t="s">
        <v>113</v>
      </c>
      <c r="C69">
        <v>11</v>
      </c>
      <c r="D69">
        <v>3.45</v>
      </c>
    </row>
    <row r="70" spans="1:4" x14ac:dyDescent="0.25">
      <c r="A70" t="str">
        <f t="shared" si="1"/>
        <v>118</v>
      </c>
      <c r="B70" t="s">
        <v>114</v>
      </c>
      <c r="C70">
        <v>8</v>
      </c>
      <c r="D70">
        <v>3.45</v>
      </c>
    </row>
    <row r="71" spans="1:4" x14ac:dyDescent="0.25">
      <c r="A71" t="str">
        <f t="shared" si="1"/>
        <v>120</v>
      </c>
      <c r="B71" t="s">
        <v>259</v>
      </c>
      <c r="C71">
        <v>14</v>
      </c>
      <c r="D71">
        <v>3.45</v>
      </c>
    </row>
    <row r="72" spans="1:4" x14ac:dyDescent="0.25">
      <c r="A72" t="str">
        <f t="shared" si="1"/>
        <v>121</v>
      </c>
      <c r="B72" t="s">
        <v>260</v>
      </c>
      <c r="C72">
        <v>2</v>
      </c>
      <c r="D72">
        <v>3.45</v>
      </c>
    </row>
    <row r="73" spans="1:4" x14ac:dyDescent="0.25">
      <c r="A73" t="str">
        <f t="shared" si="1"/>
        <v>122</v>
      </c>
      <c r="B73" t="s">
        <v>261</v>
      </c>
      <c r="C73">
        <v>12</v>
      </c>
      <c r="D73">
        <v>3.45</v>
      </c>
    </row>
    <row r="74" spans="1:4" x14ac:dyDescent="0.25">
      <c r="A74" t="str">
        <f t="shared" si="1"/>
        <v>125</v>
      </c>
      <c r="B74" t="s">
        <v>115</v>
      </c>
      <c r="C74">
        <v>4</v>
      </c>
      <c r="D74">
        <v>3.45</v>
      </c>
    </row>
    <row r="75" spans="1:4" x14ac:dyDescent="0.25">
      <c r="A75" t="str">
        <f t="shared" si="1"/>
        <v>126</v>
      </c>
      <c r="B75" t="s">
        <v>262</v>
      </c>
      <c r="C75">
        <v>7</v>
      </c>
      <c r="D75">
        <v>3.45</v>
      </c>
    </row>
    <row r="76" spans="1:4" x14ac:dyDescent="0.25">
      <c r="A76" t="str">
        <f t="shared" si="1"/>
        <v>127</v>
      </c>
      <c r="B76" t="s">
        <v>116</v>
      </c>
      <c r="C76">
        <v>2</v>
      </c>
      <c r="D76">
        <v>3.45</v>
      </c>
    </row>
    <row r="77" spans="1:4" x14ac:dyDescent="0.25">
      <c r="A77" t="str">
        <f t="shared" si="1"/>
        <v>128</v>
      </c>
      <c r="B77" t="s">
        <v>117</v>
      </c>
      <c r="C77">
        <v>12</v>
      </c>
      <c r="D77">
        <v>3.45</v>
      </c>
    </row>
    <row r="78" spans="1:4" x14ac:dyDescent="0.25">
      <c r="A78" t="str">
        <f t="shared" si="1"/>
        <v>129</v>
      </c>
      <c r="B78" t="s">
        <v>118</v>
      </c>
      <c r="C78">
        <v>3</v>
      </c>
      <c r="D78">
        <v>3.45</v>
      </c>
    </row>
    <row r="79" spans="1:4" x14ac:dyDescent="0.25">
      <c r="A79" t="str">
        <f t="shared" si="1"/>
        <v>132</v>
      </c>
      <c r="B79" t="s">
        <v>119</v>
      </c>
      <c r="C79">
        <v>5</v>
      </c>
      <c r="D79">
        <v>3.45</v>
      </c>
    </row>
    <row r="80" spans="1:4" x14ac:dyDescent="0.25">
      <c r="A80" t="str">
        <f t="shared" si="1"/>
        <v>133</v>
      </c>
      <c r="B80" t="s">
        <v>120</v>
      </c>
      <c r="C80">
        <v>12</v>
      </c>
      <c r="D80">
        <v>3.45</v>
      </c>
    </row>
    <row r="81" spans="1:4" x14ac:dyDescent="0.25">
      <c r="A81" t="str">
        <f t="shared" si="1"/>
        <v>134</v>
      </c>
      <c r="B81" t="s">
        <v>121</v>
      </c>
      <c r="C81">
        <v>5</v>
      </c>
      <c r="D81">
        <v>3.45</v>
      </c>
    </row>
    <row r="82" spans="1:4" x14ac:dyDescent="0.25">
      <c r="A82" t="str">
        <f t="shared" si="1"/>
        <v>135</v>
      </c>
      <c r="B82" t="s">
        <v>263</v>
      </c>
      <c r="C82">
        <v>7</v>
      </c>
      <c r="D82">
        <v>3.45</v>
      </c>
    </row>
    <row r="83" spans="1:4" x14ac:dyDescent="0.25">
      <c r="A83" t="str">
        <f t="shared" si="1"/>
        <v>138</v>
      </c>
      <c r="B83" t="s">
        <v>264</v>
      </c>
      <c r="C83">
        <v>4</v>
      </c>
      <c r="D83">
        <v>3.45</v>
      </c>
    </row>
    <row r="84" spans="1:4" x14ac:dyDescent="0.25">
      <c r="A84" t="str">
        <f t="shared" si="1"/>
        <v>139</v>
      </c>
      <c r="B84" t="s">
        <v>123</v>
      </c>
      <c r="C84">
        <v>3</v>
      </c>
      <c r="D84">
        <v>3.45</v>
      </c>
    </row>
    <row r="85" spans="1:4" x14ac:dyDescent="0.25">
      <c r="A85" t="str">
        <f t="shared" si="1"/>
        <v>140</v>
      </c>
      <c r="B85" t="s">
        <v>124</v>
      </c>
      <c r="C85">
        <v>3</v>
      </c>
      <c r="D85">
        <v>3.45</v>
      </c>
    </row>
    <row r="86" spans="1:4" x14ac:dyDescent="0.25">
      <c r="A86" t="str">
        <f t="shared" si="1"/>
        <v>141</v>
      </c>
      <c r="B86" t="s">
        <v>265</v>
      </c>
      <c r="C86">
        <v>27</v>
      </c>
      <c r="D86">
        <v>3.45</v>
      </c>
    </row>
    <row r="87" spans="1:4" x14ac:dyDescent="0.25">
      <c r="A87" t="str">
        <f t="shared" si="1"/>
        <v>142</v>
      </c>
      <c r="B87" t="s">
        <v>125</v>
      </c>
      <c r="C87">
        <v>11</v>
      </c>
      <c r="D87">
        <v>3.45</v>
      </c>
    </row>
    <row r="88" spans="1:4" x14ac:dyDescent="0.25">
      <c r="A88" t="str">
        <f t="shared" si="1"/>
        <v>143</v>
      </c>
      <c r="B88" t="s">
        <v>266</v>
      </c>
      <c r="C88">
        <v>10</v>
      </c>
      <c r="D88">
        <v>3.45</v>
      </c>
    </row>
    <row r="89" spans="1:4" x14ac:dyDescent="0.25">
      <c r="A89" t="str">
        <f t="shared" si="1"/>
        <v>144</v>
      </c>
      <c r="B89" t="s">
        <v>126</v>
      </c>
      <c r="C89">
        <v>6</v>
      </c>
      <c r="D89">
        <v>3.45</v>
      </c>
    </row>
    <row r="90" spans="1:4" x14ac:dyDescent="0.25">
      <c r="A90" t="str">
        <f t="shared" si="1"/>
        <v>148</v>
      </c>
      <c r="B90" t="s">
        <v>127</v>
      </c>
      <c r="C90">
        <v>12</v>
      </c>
      <c r="D90">
        <v>3.45</v>
      </c>
    </row>
    <row r="91" spans="1:4" x14ac:dyDescent="0.25">
      <c r="A91" t="str">
        <f t="shared" si="1"/>
        <v>149</v>
      </c>
      <c r="B91" t="s">
        <v>267</v>
      </c>
      <c r="C91">
        <v>9</v>
      </c>
      <c r="D91">
        <v>3.45</v>
      </c>
    </row>
    <row r="92" spans="1:4" x14ac:dyDescent="0.25">
      <c r="A92" t="str">
        <f t="shared" si="1"/>
        <v>150</v>
      </c>
      <c r="B92" t="s">
        <v>128</v>
      </c>
      <c r="C92">
        <v>8</v>
      </c>
      <c r="D92">
        <v>3.45</v>
      </c>
    </row>
    <row r="93" spans="1:4" x14ac:dyDescent="0.25">
      <c r="A93" t="str">
        <f t="shared" si="1"/>
        <v>153</v>
      </c>
      <c r="B93" t="s">
        <v>268</v>
      </c>
      <c r="C93">
        <v>32</v>
      </c>
      <c r="D93">
        <v>3.45</v>
      </c>
    </row>
    <row r="94" spans="1:4" x14ac:dyDescent="0.25">
      <c r="A94" t="str">
        <f t="shared" si="1"/>
        <v>156</v>
      </c>
      <c r="B94" t="s">
        <v>129</v>
      </c>
      <c r="C94">
        <v>1</v>
      </c>
      <c r="D94">
        <v>3.45</v>
      </c>
    </row>
    <row r="95" spans="1:4" x14ac:dyDescent="0.25">
      <c r="A95" t="str">
        <f t="shared" si="1"/>
        <v>158</v>
      </c>
      <c r="B95" t="s">
        <v>130</v>
      </c>
      <c r="C95">
        <v>6</v>
      </c>
      <c r="D95">
        <v>3.45</v>
      </c>
    </row>
    <row r="96" spans="1:4" x14ac:dyDescent="0.25">
      <c r="A96" t="str">
        <f t="shared" si="1"/>
        <v>160</v>
      </c>
      <c r="B96" t="s">
        <v>269</v>
      </c>
      <c r="C96">
        <v>14</v>
      </c>
      <c r="D96">
        <v>3.45</v>
      </c>
    </row>
    <row r="97" spans="1:4" x14ac:dyDescent="0.25">
      <c r="A97" t="str">
        <f t="shared" si="1"/>
        <v>161</v>
      </c>
      <c r="B97" t="s">
        <v>131</v>
      </c>
      <c r="C97">
        <v>7</v>
      </c>
      <c r="D97">
        <v>3.45</v>
      </c>
    </row>
    <row r="98" spans="1:4" x14ac:dyDescent="0.25">
      <c r="A98" t="str">
        <f t="shared" si="1"/>
        <v>162</v>
      </c>
      <c r="B98" t="s">
        <v>132</v>
      </c>
      <c r="C98">
        <v>15</v>
      </c>
      <c r="D98">
        <v>3.45</v>
      </c>
    </row>
    <row r="99" spans="1:4" x14ac:dyDescent="0.25">
      <c r="A99" t="str">
        <f t="shared" si="1"/>
        <v>163</v>
      </c>
      <c r="B99" t="s">
        <v>133</v>
      </c>
      <c r="C99">
        <v>1</v>
      </c>
      <c r="D99">
        <v>3.45</v>
      </c>
    </row>
    <row r="100" spans="1:4" x14ac:dyDescent="0.25">
      <c r="A100" t="str">
        <f t="shared" si="1"/>
        <v>164</v>
      </c>
      <c r="B100" t="s">
        <v>134</v>
      </c>
      <c r="C100">
        <v>2</v>
      </c>
      <c r="D100">
        <v>3.45</v>
      </c>
    </row>
    <row r="101" spans="1:4" x14ac:dyDescent="0.25">
      <c r="A101" t="str">
        <f t="shared" si="1"/>
        <v>165</v>
      </c>
      <c r="B101" t="s">
        <v>135</v>
      </c>
      <c r="C101">
        <v>6</v>
      </c>
      <c r="D101">
        <v>3.45</v>
      </c>
    </row>
    <row r="102" spans="1:4" x14ac:dyDescent="0.25">
      <c r="A102" t="str">
        <f t="shared" si="1"/>
        <v>166</v>
      </c>
      <c r="B102" t="s">
        <v>270</v>
      </c>
      <c r="C102">
        <v>14</v>
      </c>
      <c r="D102">
        <v>3.45</v>
      </c>
    </row>
    <row r="103" spans="1:4" x14ac:dyDescent="0.25">
      <c r="A103" t="str">
        <f t="shared" si="1"/>
        <v>167</v>
      </c>
      <c r="B103" t="s">
        <v>136</v>
      </c>
      <c r="C103">
        <v>3</v>
      </c>
      <c r="D103">
        <v>3.45</v>
      </c>
    </row>
    <row r="104" spans="1:4" x14ac:dyDescent="0.25">
      <c r="A104" t="str">
        <f t="shared" si="1"/>
        <v>168</v>
      </c>
      <c r="B104" t="s">
        <v>137</v>
      </c>
      <c r="C104">
        <v>45</v>
      </c>
      <c r="D104">
        <v>3.45</v>
      </c>
    </row>
    <row r="105" spans="1:4" x14ac:dyDescent="0.25">
      <c r="A105" t="str">
        <f t="shared" si="1"/>
        <v>169</v>
      </c>
      <c r="B105" t="s">
        <v>138</v>
      </c>
      <c r="C105">
        <v>8</v>
      </c>
      <c r="D105">
        <v>3.45</v>
      </c>
    </row>
    <row r="106" spans="1:4" x14ac:dyDescent="0.25">
      <c r="A106" t="str">
        <f t="shared" si="1"/>
        <v>170</v>
      </c>
      <c r="B106" t="s">
        <v>271</v>
      </c>
      <c r="C106">
        <v>1</v>
      </c>
      <c r="D106">
        <v>3.45</v>
      </c>
    </row>
    <row r="107" spans="1:4" x14ac:dyDescent="0.25">
      <c r="A107" t="str">
        <f t="shared" si="1"/>
        <v>171</v>
      </c>
      <c r="B107" t="s">
        <v>272</v>
      </c>
      <c r="C107">
        <v>12</v>
      </c>
      <c r="D107">
        <v>3.45</v>
      </c>
    </row>
    <row r="108" spans="1:4" x14ac:dyDescent="0.25">
      <c r="A108" t="str">
        <f t="shared" si="1"/>
        <v>172</v>
      </c>
      <c r="B108" t="s">
        <v>273</v>
      </c>
      <c r="C108">
        <v>9</v>
      </c>
      <c r="D108">
        <v>3.45</v>
      </c>
    </row>
    <row r="109" spans="1:4" x14ac:dyDescent="0.25">
      <c r="A109" t="str">
        <f t="shared" si="1"/>
        <v>173</v>
      </c>
      <c r="B109" t="s">
        <v>139</v>
      </c>
      <c r="C109">
        <v>6</v>
      </c>
      <c r="D109">
        <v>3.45</v>
      </c>
    </row>
    <row r="110" spans="1:4" x14ac:dyDescent="0.25">
      <c r="A110" t="str">
        <f t="shared" si="1"/>
        <v>174</v>
      </c>
      <c r="B110" t="s">
        <v>274</v>
      </c>
      <c r="C110">
        <v>3</v>
      </c>
      <c r="D110">
        <v>3.45</v>
      </c>
    </row>
    <row r="111" spans="1:4" x14ac:dyDescent="0.25">
      <c r="A111" t="str">
        <f t="shared" si="1"/>
        <v>176</v>
      </c>
      <c r="B111" t="s">
        <v>140</v>
      </c>
      <c r="C111">
        <v>10</v>
      </c>
      <c r="D111">
        <v>3.45</v>
      </c>
    </row>
    <row r="112" spans="1:4" x14ac:dyDescent="0.25">
      <c r="A112" t="str">
        <f t="shared" si="1"/>
        <v>177</v>
      </c>
      <c r="B112" t="s">
        <v>141</v>
      </c>
      <c r="C112">
        <v>5</v>
      </c>
      <c r="D112">
        <v>3.45</v>
      </c>
    </row>
    <row r="113" spans="1:4" x14ac:dyDescent="0.25">
      <c r="A113" t="str">
        <f t="shared" si="1"/>
        <v>179</v>
      </c>
      <c r="B113" t="s">
        <v>275</v>
      </c>
      <c r="C113">
        <v>5</v>
      </c>
      <c r="D113">
        <v>3.45</v>
      </c>
    </row>
    <row r="114" spans="1:4" x14ac:dyDescent="0.25">
      <c r="A114" t="str">
        <f t="shared" si="1"/>
        <v>180</v>
      </c>
      <c r="B114" t="s">
        <v>142</v>
      </c>
      <c r="C114">
        <v>5</v>
      </c>
      <c r="D114">
        <v>3.45</v>
      </c>
    </row>
    <row r="115" spans="1:4" x14ac:dyDescent="0.25">
      <c r="A115" t="str">
        <f t="shared" si="1"/>
        <v>112</v>
      </c>
      <c r="B115" t="s">
        <v>258</v>
      </c>
      <c r="C115">
        <v>10</v>
      </c>
      <c r="D115">
        <v>3.45</v>
      </c>
    </row>
    <row r="116" spans="1:4" x14ac:dyDescent="0.25">
      <c r="A116" t="str">
        <f t="shared" si="1"/>
        <v>182</v>
      </c>
      <c r="B116" t="s">
        <v>144</v>
      </c>
      <c r="C116">
        <v>16</v>
      </c>
      <c r="D116">
        <v>3.45</v>
      </c>
    </row>
    <row r="117" spans="1:4" x14ac:dyDescent="0.25">
      <c r="A117" t="str">
        <f t="shared" si="1"/>
        <v>183</v>
      </c>
      <c r="B117" t="s">
        <v>276</v>
      </c>
      <c r="C117">
        <v>6</v>
      </c>
      <c r="D117">
        <v>3.45</v>
      </c>
    </row>
    <row r="118" spans="1:4" x14ac:dyDescent="0.25">
      <c r="A118" t="str">
        <f t="shared" si="1"/>
        <v>184</v>
      </c>
      <c r="B118" t="s">
        <v>145</v>
      </c>
      <c r="C118">
        <v>12</v>
      </c>
      <c r="D118">
        <v>3.45</v>
      </c>
    </row>
    <row r="119" spans="1:4" x14ac:dyDescent="0.25">
      <c r="A119" t="str">
        <f t="shared" si="1"/>
        <v>187</v>
      </c>
      <c r="B119" t="s">
        <v>277</v>
      </c>
      <c r="C119">
        <v>5</v>
      </c>
      <c r="D119">
        <v>3.45</v>
      </c>
    </row>
    <row r="120" spans="1:4" x14ac:dyDescent="0.25">
      <c r="A120" t="str">
        <f t="shared" si="1"/>
        <v>189</v>
      </c>
      <c r="B120" t="s">
        <v>147</v>
      </c>
      <c r="C120">
        <v>7</v>
      </c>
      <c r="D120">
        <v>3.45</v>
      </c>
    </row>
    <row r="121" spans="1:4" x14ac:dyDescent="0.25">
      <c r="A121" t="str">
        <f t="shared" si="1"/>
        <v>190</v>
      </c>
      <c r="B121" t="s">
        <v>148</v>
      </c>
      <c r="C121">
        <v>7</v>
      </c>
      <c r="D121">
        <v>3.45</v>
      </c>
    </row>
    <row r="122" spans="1:4" x14ac:dyDescent="0.25">
      <c r="A122" t="str">
        <f t="shared" si="1"/>
        <v>192</v>
      </c>
      <c r="B122" t="s">
        <v>149</v>
      </c>
      <c r="C122">
        <v>13</v>
      </c>
      <c r="D122">
        <v>3.45</v>
      </c>
    </row>
    <row r="123" spans="1:4" x14ac:dyDescent="0.25">
      <c r="A123" t="str">
        <f t="shared" si="1"/>
        <v>194</v>
      </c>
      <c r="B123" t="s">
        <v>150</v>
      </c>
      <c r="C123">
        <v>5</v>
      </c>
      <c r="D123">
        <v>3.45</v>
      </c>
    </row>
    <row r="124" spans="1:4" x14ac:dyDescent="0.25">
      <c r="A124" t="str">
        <f t="shared" si="1"/>
        <v>196</v>
      </c>
      <c r="B124" t="s">
        <v>151</v>
      </c>
      <c r="C124">
        <v>4</v>
      </c>
      <c r="D124">
        <v>3.45</v>
      </c>
    </row>
    <row r="125" spans="1:4" x14ac:dyDescent="0.25">
      <c r="A125" t="str">
        <f t="shared" si="1"/>
        <v>197</v>
      </c>
      <c r="B125" t="s">
        <v>152</v>
      </c>
      <c r="C125">
        <v>15</v>
      </c>
      <c r="D125">
        <v>3.45</v>
      </c>
    </row>
    <row r="126" spans="1:4" x14ac:dyDescent="0.25">
      <c r="A126" t="str">
        <f t="shared" si="1"/>
        <v>199</v>
      </c>
      <c r="B126" t="s">
        <v>278</v>
      </c>
      <c r="C126">
        <v>10</v>
      </c>
      <c r="D126">
        <v>3.45</v>
      </c>
    </row>
    <row r="127" spans="1:4" x14ac:dyDescent="0.25">
      <c r="A127" t="str">
        <f t="shared" si="1"/>
        <v>200</v>
      </c>
      <c r="B127" t="s">
        <v>279</v>
      </c>
      <c r="C127">
        <v>21</v>
      </c>
      <c r="D127">
        <v>3.45</v>
      </c>
    </row>
    <row r="128" spans="1:4" x14ac:dyDescent="0.25">
      <c r="A128" t="str">
        <f t="shared" si="1"/>
        <v>205</v>
      </c>
      <c r="B128" t="s">
        <v>155</v>
      </c>
      <c r="C128">
        <v>9</v>
      </c>
      <c r="D128">
        <v>3.45</v>
      </c>
    </row>
    <row r="129" spans="1:4" x14ac:dyDescent="0.25">
      <c r="A129" t="str">
        <f t="shared" si="1"/>
        <v>206</v>
      </c>
      <c r="B129" t="s">
        <v>280</v>
      </c>
      <c r="C129">
        <v>7</v>
      </c>
      <c r="D129">
        <v>3.45</v>
      </c>
    </row>
    <row r="130" spans="1:4" x14ac:dyDescent="0.25">
      <c r="A130" t="str">
        <f t="shared" si="1"/>
        <v>208</v>
      </c>
      <c r="B130" t="s">
        <v>156</v>
      </c>
      <c r="C130">
        <v>6</v>
      </c>
      <c r="D130">
        <v>3.45</v>
      </c>
    </row>
    <row r="131" spans="1:4" x14ac:dyDescent="0.25">
      <c r="A131" t="str">
        <f t="shared" ref="A131:A194" si="2">MID(B131,8,3)</f>
        <v>209</v>
      </c>
      <c r="B131" t="s">
        <v>157</v>
      </c>
      <c r="C131">
        <v>9</v>
      </c>
      <c r="D131">
        <v>3.45</v>
      </c>
    </row>
    <row r="132" spans="1:4" x14ac:dyDescent="0.25">
      <c r="A132" t="str">
        <f t="shared" si="2"/>
        <v>210</v>
      </c>
      <c r="B132" t="s">
        <v>158</v>
      </c>
      <c r="C132">
        <v>1</v>
      </c>
      <c r="D132">
        <v>3.45</v>
      </c>
    </row>
    <row r="133" spans="1:4" x14ac:dyDescent="0.25">
      <c r="A133" t="str">
        <f t="shared" si="2"/>
        <v>212</v>
      </c>
      <c r="B133" t="s">
        <v>159</v>
      </c>
      <c r="C133">
        <v>5</v>
      </c>
      <c r="D133">
        <v>3.45</v>
      </c>
    </row>
    <row r="134" spans="1:4" x14ac:dyDescent="0.25">
      <c r="A134" t="str">
        <f t="shared" si="2"/>
        <v>213</v>
      </c>
      <c r="B134" t="s">
        <v>160</v>
      </c>
      <c r="C134">
        <v>8</v>
      </c>
      <c r="D134">
        <v>3.45</v>
      </c>
    </row>
    <row r="135" spans="1:4" x14ac:dyDescent="0.25">
      <c r="A135" t="str">
        <f t="shared" si="2"/>
        <v>216</v>
      </c>
      <c r="B135" t="s">
        <v>162</v>
      </c>
      <c r="C135">
        <v>6</v>
      </c>
      <c r="D135">
        <v>3.45</v>
      </c>
    </row>
    <row r="136" spans="1:4" x14ac:dyDescent="0.25">
      <c r="A136" t="str">
        <f t="shared" si="2"/>
        <v>218</v>
      </c>
      <c r="B136" t="s">
        <v>163</v>
      </c>
      <c r="C136">
        <v>9</v>
      </c>
      <c r="D136">
        <v>3.45</v>
      </c>
    </row>
    <row r="137" spans="1:4" x14ac:dyDescent="0.25">
      <c r="A137" t="str">
        <f t="shared" si="2"/>
        <v>219</v>
      </c>
      <c r="B137" t="s">
        <v>282</v>
      </c>
      <c r="C137">
        <v>3</v>
      </c>
      <c r="D137">
        <v>3.45</v>
      </c>
    </row>
    <row r="138" spans="1:4" x14ac:dyDescent="0.25">
      <c r="A138" t="str">
        <f t="shared" si="2"/>
        <v>220</v>
      </c>
      <c r="B138" t="s">
        <v>164</v>
      </c>
      <c r="C138">
        <v>2</v>
      </c>
      <c r="D138">
        <v>3.45</v>
      </c>
    </row>
    <row r="139" spans="1:4" x14ac:dyDescent="0.25">
      <c r="A139" t="str">
        <f t="shared" si="2"/>
        <v>224</v>
      </c>
      <c r="B139" t="s">
        <v>283</v>
      </c>
      <c r="C139">
        <v>12</v>
      </c>
      <c r="D139">
        <v>3.45</v>
      </c>
    </row>
    <row r="140" spans="1:4" x14ac:dyDescent="0.25">
      <c r="A140" t="str">
        <f t="shared" si="2"/>
        <v>225</v>
      </c>
      <c r="B140" t="s">
        <v>165</v>
      </c>
      <c r="C140">
        <v>8</v>
      </c>
      <c r="D140">
        <v>3.45</v>
      </c>
    </row>
    <row r="141" spans="1:4" x14ac:dyDescent="0.25">
      <c r="A141" t="str">
        <f t="shared" si="2"/>
        <v>226</v>
      </c>
      <c r="B141" t="s">
        <v>166</v>
      </c>
      <c r="C141">
        <v>9</v>
      </c>
      <c r="D141">
        <v>3.45</v>
      </c>
    </row>
    <row r="142" spans="1:4" x14ac:dyDescent="0.25">
      <c r="A142" t="str">
        <f t="shared" si="2"/>
        <v>227</v>
      </c>
      <c r="B142" t="s">
        <v>167</v>
      </c>
      <c r="C142">
        <v>15</v>
      </c>
      <c r="D142">
        <v>3.45</v>
      </c>
    </row>
    <row r="143" spans="1:4" x14ac:dyDescent="0.25">
      <c r="A143" t="str">
        <f t="shared" si="2"/>
        <v>228</v>
      </c>
      <c r="B143" t="s">
        <v>168</v>
      </c>
      <c r="C143">
        <v>6</v>
      </c>
      <c r="D143">
        <v>3.45</v>
      </c>
    </row>
    <row r="144" spans="1:4" x14ac:dyDescent="0.25">
      <c r="A144" t="str">
        <f t="shared" si="2"/>
        <v>229</v>
      </c>
      <c r="B144" t="s">
        <v>169</v>
      </c>
      <c r="C144">
        <v>8</v>
      </c>
      <c r="D144">
        <v>3.45</v>
      </c>
    </row>
    <row r="145" spans="1:4" x14ac:dyDescent="0.25">
      <c r="A145" t="str">
        <f t="shared" si="2"/>
        <v>231</v>
      </c>
      <c r="B145" t="s">
        <v>170</v>
      </c>
      <c r="C145">
        <v>6</v>
      </c>
      <c r="D145">
        <v>3.45</v>
      </c>
    </row>
    <row r="146" spans="1:4" x14ac:dyDescent="0.25">
      <c r="A146" t="str">
        <f t="shared" si="2"/>
        <v>232</v>
      </c>
      <c r="B146" t="s">
        <v>171</v>
      </c>
      <c r="C146">
        <v>3</v>
      </c>
      <c r="D146">
        <v>3.45</v>
      </c>
    </row>
    <row r="147" spans="1:4" x14ac:dyDescent="0.25">
      <c r="A147" t="str">
        <f t="shared" si="2"/>
        <v>233</v>
      </c>
      <c r="B147" t="s">
        <v>284</v>
      </c>
      <c r="C147">
        <v>1</v>
      </c>
      <c r="D147">
        <v>3.45</v>
      </c>
    </row>
    <row r="148" spans="1:4" x14ac:dyDescent="0.25">
      <c r="A148" t="str">
        <f t="shared" si="2"/>
        <v>234</v>
      </c>
      <c r="B148" t="s">
        <v>172</v>
      </c>
      <c r="C148">
        <v>7</v>
      </c>
      <c r="D148">
        <v>3.45</v>
      </c>
    </row>
    <row r="149" spans="1:4" x14ac:dyDescent="0.25">
      <c r="A149" t="str">
        <f t="shared" si="2"/>
        <v>235</v>
      </c>
      <c r="B149" t="s">
        <v>285</v>
      </c>
      <c r="C149">
        <v>2</v>
      </c>
      <c r="D149">
        <v>3.45</v>
      </c>
    </row>
    <row r="150" spans="1:4" x14ac:dyDescent="0.25">
      <c r="A150" t="str">
        <f t="shared" si="2"/>
        <v>239</v>
      </c>
      <c r="B150" t="s">
        <v>173</v>
      </c>
      <c r="C150">
        <v>4</v>
      </c>
      <c r="D150">
        <v>3.45</v>
      </c>
    </row>
    <row r="151" spans="1:4" x14ac:dyDescent="0.25">
      <c r="A151" t="str">
        <f t="shared" si="2"/>
        <v>241</v>
      </c>
      <c r="B151" t="s">
        <v>175</v>
      </c>
      <c r="C151">
        <v>5</v>
      </c>
      <c r="D151">
        <v>3.45</v>
      </c>
    </row>
    <row r="152" spans="1:4" x14ac:dyDescent="0.25">
      <c r="A152" t="str">
        <f t="shared" si="2"/>
        <v>242</v>
      </c>
      <c r="B152" t="s">
        <v>176</v>
      </c>
      <c r="C152">
        <v>1</v>
      </c>
      <c r="D152">
        <v>3.45</v>
      </c>
    </row>
    <row r="153" spans="1:4" x14ac:dyDescent="0.25">
      <c r="A153" t="str">
        <f t="shared" si="2"/>
        <v>243</v>
      </c>
      <c r="B153" t="s">
        <v>177</v>
      </c>
      <c r="C153">
        <v>3</v>
      </c>
      <c r="D153">
        <v>3.45</v>
      </c>
    </row>
    <row r="154" spans="1:4" x14ac:dyDescent="0.25">
      <c r="A154" t="str">
        <f t="shared" si="2"/>
        <v>244</v>
      </c>
      <c r="B154" t="s">
        <v>178</v>
      </c>
      <c r="C154">
        <v>2</v>
      </c>
      <c r="D154">
        <v>3.45</v>
      </c>
    </row>
    <row r="155" spans="1:4" x14ac:dyDescent="0.25">
      <c r="A155" t="str">
        <f t="shared" si="2"/>
        <v>245</v>
      </c>
      <c r="B155" t="s">
        <v>286</v>
      </c>
      <c r="C155">
        <v>25</v>
      </c>
      <c r="D155">
        <v>3.45</v>
      </c>
    </row>
    <row r="156" spans="1:4" x14ac:dyDescent="0.25">
      <c r="A156" t="str">
        <f t="shared" si="2"/>
        <v>246</v>
      </c>
      <c r="B156" t="s">
        <v>179</v>
      </c>
      <c r="C156">
        <v>5</v>
      </c>
      <c r="D156">
        <v>3.45</v>
      </c>
    </row>
    <row r="157" spans="1:4" x14ac:dyDescent="0.25">
      <c r="A157" t="str">
        <f t="shared" si="2"/>
        <v>247</v>
      </c>
      <c r="B157" t="s">
        <v>180</v>
      </c>
      <c r="C157">
        <v>2</v>
      </c>
      <c r="D157">
        <v>3.45</v>
      </c>
    </row>
    <row r="158" spans="1:4" x14ac:dyDescent="0.25">
      <c r="A158" t="str">
        <f t="shared" si="2"/>
        <v>248</v>
      </c>
      <c r="B158" t="s">
        <v>181</v>
      </c>
      <c r="C158">
        <v>2</v>
      </c>
      <c r="D158">
        <v>3.45</v>
      </c>
    </row>
    <row r="159" spans="1:4" x14ac:dyDescent="0.25">
      <c r="A159" t="str">
        <f t="shared" si="2"/>
        <v>249</v>
      </c>
      <c r="B159" t="s">
        <v>287</v>
      </c>
      <c r="C159">
        <v>1</v>
      </c>
      <c r="D159">
        <v>3.45</v>
      </c>
    </row>
    <row r="160" spans="1:4" x14ac:dyDescent="0.25">
      <c r="A160" t="str">
        <f t="shared" si="2"/>
        <v>250</v>
      </c>
      <c r="B160" t="s">
        <v>182</v>
      </c>
      <c r="C160">
        <v>4</v>
      </c>
      <c r="D160">
        <v>3.45</v>
      </c>
    </row>
    <row r="161" spans="1:4" x14ac:dyDescent="0.25">
      <c r="A161" t="str">
        <f t="shared" si="2"/>
        <v>251</v>
      </c>
      <c r="B161" t="s">
        <v>183</v>
      </c>
      <c r="C161">
        <v>7</v>
      </c>
      <c r="D161">
        <v>3.45</v>
      </c>
    </row>
    <row r="162" spans="1:4" x14ac:dyDescent="0.25">
      <c r="A162" t="str">
        <f t="shared" si="2"/>
        <v>252</v>
      </c>
      <c r="B162" t="s">
        <v>184</v>
      </c>
      <c r="C162">
        <v>8</v>
      </c>
      <c r="D162">
        <v>3.45</v>
      </c>
    </row>
    <row r="163" spans="1:4" x14ac:dyDescent="0.25">
      <c r="A163" t="str">
        <f t="shared" si="2"/>
        <v>253</v>
      </c>
      <c r="B163" t="s">
        <v>185</v>
      </c>
      <c r="C163">
        <v>1</v>
      </c>
      <c r="D163">
        <v>3.45</v>
      </c>
    </row>
    <row r="164" spans="1:4" x14ac:dyDescent="0.25">
      <c r="A164" t="str">
        <f t="shared" si="2"/>
        <v>254</v>
      </c>
      <c r="B164" t="s">
        <v>288</v>
      </c>
      <c r="C164">
        <v>5</v>
      </c>
      <c r="D164">
        <v>3.45</v>
      </c>
    </row>
    <row r="165" spans="1:4" x14ac:dyDescent="0.25">
      <c r="A165" t="str">
        <f t="shared" si="2"/>
        <v>255</v>
      </c>
      <c r="B165" t="s">
        <v>289</v>
      </c>
      <c r="C165">
        <v>11</v>
      </c>
      <c r="D165">
        <v>3.45</v>
      </c>
    </row>
    <row r="166" spans="1:4" x14ac:dyDescent="0.25">
      <c r="A166" t="str">
        <f t="shared" si="2"/>
        <v>257</v>
      </c>
      <c r="B166" t="s">
        <v>186</v>
      </c>
      <c r="C166">
        <v>1</v>
      </c>
      <c r="D166">
        <v>3.45</v>
      </c>
    </row>
    <row r="167" spans="1:4" x14ac:dyDescent="0.25">
      <c r="A167" t="str">
        <f t="shared" si="2"/>
        <v>258</v>
      </c>
      <c r="B167" t="s">
        <v>187</v>
      </c>
      <c r="C167">
        <v>3</v>
      </c>
      <c r="D167">
        <v>3.45</v>
      </c>
    </row>
    <row r="168" spans="1:4" x14ac:dyDescent="0.25">
      <c r="A168" t="str">
        <f t="shared" si="2"/>
        <v>259</v>
      </c>
      <c r="B168" t="s">
        <v>188</v>
      </c>
      <c r="C168">
        <v>4</v>
      </c>
      <c r="D168">
        <v>3.45</v>
      </c>
    </row>
    <row r="169" spans="1:4" x14ac:dyDescent="0.25">
      <c r="A169" t="str">
        <f t="shared" si="2"/>
        <v>262</v>
      </c>
      <c r="B169" t="s">
        <v>190</v>
      </c>
      <c r="C169">
        <v>1</v>
      </c>
      <c r="D169">
        <v>3.45</v>
      </c>
    </row>
    <row r="170" spans="1:4" x14ac:dyDescent="0.25">
      <c r="A170" t="str">
        <f t="shared" si="2"/>
        <v>266</v>
      </c>
      <c r="B170" t="s">
        <v>191</v>
      </c>
      <c r="C170">
        <v>4</v>
      </c>
      <c r="D170">
        <v>3.45</v>
      </c>
    </row>
    <row r="171" spans="1:4" x14ac:dyDescent="0.25">
      <c r="A171" t="str">
        <f t="shared" si="2"/>
        <v>267</v>
      </c>
      <c r="B171" t="s">
        <v>192</v>
      </c>
      <c r="C171">
        <v>6</v>
      </c>
      <c r="D171">
        <v>3.45</v>
      </c>
    </row>
    <row r="172" spans="1:4" x14ac:dyDescent="0.25">
      <c r="A172" t="str">
        <f t="shared" si="2"/>
        <v>268</v>
      </c>
      <c r="B172" t="s">
        <v>290</v>
      </c>
      <c r="C172">
        <v>3</v>
      </c>
      <c r="D172">
        <v>3.45</v>
      </c>
    </row>
    <row r="173" spans="1:4" x14ac:dyDescent="0.25">
      <c r="A173" t="str">
        <f t="shared" si="2"/>
        <v>269</v>
      </c>
      <c r="B173" t="s">
        <v>193</v>
      </c>
      <c r="C173">
        <v>10</v>
      </c>
      <c r="D173">
        <v>3.45</v>
      </c>
    </row>
    <row r="174" spans="1:4" x14ac:dyDescent="0.25">
      <c r="A174" t="str">
        <f t="shared" si="2"/>
        <v>273</v>
      </c>
      <c r="B174" t="s">
        <v>194</v>
      </c>
      <c r="C174">
        <v>6</v>
      </c>
      <c r="D174">
        <v>3.45</v>
      </c>
    </row>
    <row r="175" spans="1:4" x14ac:dyDescent="0.25">
      <c r="A175" t="str">
        <f t="shared" si="2"/>
        <v>274</v>
      </c>
      <c r="B175" t="s">
        <v>291</v>
      </c>
      <c r="C175">
        <v>1</v>
      </c>
      <c r="D175">
        <v>3.45</v>
      </c>
    </row>
    <row r="176" spans="1:4" x14ac:dyDescent="0.25">
      <c r="A176" t="str">
        <f t="shared" si="2"/>
        <v>275</v>
      </c>
      <c r="B176" t="s">
        <v>195</v>
      </c>
      <c r="C176">
        <v>3</v>
      </c>
      <c r="D176">
        <v>3.45</v>
      </c>
    </row>
    <row r="177" spans="1:4" x14ac:dyDescent="0.25">
      <c r="A177" t="str">
        <f t="shared" si="2"/>
        <v>278</v>
      </c>
      <c r="B177" t="s">
        <v>196</v>
      </c>
      <c r="C177">
        <v>30</v>
      </c>
      <c r="D177">
        <v>3.45</v>
      </c>
    </row>
    <row r="178" spans="1:4" x14ac:dyDescent="0.25">
      <c r="A178" t="str">
        <f t="shared" si="2"/>
        <v>280</v>
      </c>
      <c r="B178" t="s">
        <v>197</v>
      </c>
      <c r="C178">
        <v>6</v>
      </c>
      <c r="D178">
        <v>3.45</v>
      </c>
    </row>
    <row r="179" spans="1:4" x14ac:dyDescent="0.25">
      <c r="A179" t="str">
        <f t="shared" si="2"/>
        <v>281</v>
      </c>
      <c r="B179" t="s">
        <v>198</v>
      </c>
      <c r="C179">
        <v>10</v>
      </c>
      <c r="D179">
        <v>3.45</v>
      </c>
    </row>
    <row r="180" spans="1:4" x14ac:dyDescent="0.25">
      <c r="A180" t="str">
        <f t="shared" si="2"/>
        <v>282</v>
      </c>
      <c r="B180" t="s">
        <v>199</v>
      </c>
      <c r="C180">
        <v>6</v>
      </c>
      <c r="D180">
        <v>3.45</v>
      </c>
    </row>
    <row r="181" spans="1:4" x14ac:dyDescent="0.25">
      <c r="A181" t="str">
        <f t="shared" si="2"/>
        <v>283</v>
      </c>
      <c r="B181" t="s">
        <v>200</v>
      </c>
      <c r="C181">
        <v>17</v>
      </c>
      <c r="D181">
        <v>3.45</v>
      </c>
    </row>
    <row r="182" spans="1:4" x14ac:dyDescent="0.25">
      <c r="A182" t="str">
        <f t="shared" si="2"/>
        <v>284</v>
      </c>
      <c r="B182" t="s">
        <v>292</v>
      </c>
      <c r="C182">
        <v>2</v>
      </c>
      <c r="D182">
        <v>3.45</v>
      </c>
    </row>
    <row r="183" spans="1:4" x14ac:dyDescent="0.25">
      <c r="A183" t="str">
        <f t="shared" si="2"/>
        <v>285</v>
      </c>
      <c r="B183" t="s">
        <v>293</v>
      </c>
      <c r="C183">
        <v>20</v>
      </c>
      <c r="D183">
        <v>3.45</v>
      </c>
    </row>
    <row r="184" spans="1:4" x14ac:dyDescent="0.25">
      <c r="A184" t="str">
        <f t="shared" si="2"/>
        <v>286</v>
      </c>
      <c r="B184" t="s">
        <v>201</v>
      </c>
      <c r="C184">
        <v>16</v>
      </c>
      <c r="D184">
        <v>3.45</v>
      </c>
    </row>
    <row r="185" spans="1:4" x14ac:dyDescent="0.25">
      <c r="A185" t="str">
        <f t="shared" si="2"/>
        <v>291</v>
      </c>
      <c r="B185" t="s">
        <v>202</v>
      </c>
      <c r="C185">
        <v>8</v>
      </c>
      <c r="D185">
        <v>3.45</v>
      </c>
    </row>
    <row r="186" spans="1:4" x14ac:dyDescent="0.25">
      <c r="A186" t="str">
        <f t="shared" si="2"/>
        <v>293</v>
      </c>
      <c r="B186" t="s">
        <v>203</v>
      </c>
      <c r="C186">
        <v>9</v>
      </c>
      <c r="D186">
        <v>3.45</v>
      </c>
    </row>
    <row r="187" spans="1:4" x14ac:dyDescent="0.25">
      <c r="A187" t="str">
        <f t="shared" si="2"/>
        <v>294</v>
      </c>
      <c r="B187" t="s">
        <v>204</v>
      </c>
      <c r="C187">
        <v>2</v>
      </c>
      <c r="D187">
        <v>3.45</v>
      </c>
    </row>
    <row r="188" spans="1:4" x14ac:dyDescent="0.25">
      <c r="A188" t="str">
        <f t="shared" si="2"/>
        <v>295</v>
      </c>
      <c r="B188" t="s">
        <v>294</v>
      </c>
      <c r="C188">
        <v>9</v>
      </c>
      <c r="D188">
        <v>3.45</v>
      </c>
    </row>
    <row r="189" spans="1:4" x14ac:dyDescent="0.25">
      <c r="A189" t="str">
        <f t="shared" si="2"/>
        <v>297</v>
      </c>
      <c r="B189" t="s">
        <v>295</v>
      </c>
      <c r="C189">
        <v>4</v>
      </c>
      <c r="D189">
        <v>3.45</v>
      </c>
    </row>
    <row r="190" spans="1:4" x14ac:dyDescent="0.25">
      <c r="A190" t="str">
        <f t="shared" si="2"/>
        <v>300</v>
      </c>
      <c r="B190" t="s">
        <v>206</v>
      </c>
      <c r="C190">
        <v>6</v>
      </c>
      <c r="D190">
        <v>3.45</v>
      </c>
    </row>
    <row r="191" spans="1:4" x14ac:dyDescent="0.25">
      <c r="A191" t="str">
        <f t="shared" si="2"/>
        <v>302</v>
      </c>
      <c r="B191" t="s">
        <v>207</v>
      </c>
      <c r="C191">
        <v>6</v>
      </c>
      <c r="D191">
        <v>3.45</v>
      </c>
    </row>
    <row r="192" spans="1:4" x14ac:dyDescent="0.25">
      <c r="A192" t="str">
        <f t="shared" si="2"/>
        <v>303</v>
      </c>
      <c r="B192" t="s">
        <v>296</v>
      </c>
      <c r="C192">
        <v>4</v>
      </c>
      <c r="D192">
        <v>3.45</v>
      </c>
    </row>
    <row r="193" spans="1:4" x14ac:dyDescent="0.25">
      <c r="A193" t="str">
        <f t="shared" si="2"/>
        <v>306</v>
      </c>
      <c r="B193" t="s">
        <v>297</v>
      </c>
      <c r="C193">
        <v>8</v>
      </c>
      <c r="D193">
        <v>3.45</v>
      </c>
    </row>
    <row r="194" spans="1:4" x14ac:dyDescent="0.25">
      <c r="A194" t="str">
        <f t="shared" si="2"/>
        <v>308</v>
      </c>
      <c r="B194" t="s">
        <v>208</v>
      </c>
      <c r="C194">
        <v>6</v>
      </c>
      <c r="D194">
        <v>3.45</v>
      </c>
    </row>
    <row r="195" spans="1:4" x14ac:dyDescent="0.25">
      <c r="A195" t="str">
        <f t="shared" ref="A195:A217" si="3">MID(B195,8,3)</f>
        <v>309</v>
      </c>
      <c r="B195" t="s">
        <v>298</v>
      </c>
      <c r="C195">
        <v>2</v>
      </c>
      <c r="D195">
        <v>3.45</v>
      </c>
    </row>
    <row r="196" spans="1:4" x14ac:dyDescent="0.25">
      <c r="A196" t="str">
        <f t="shared" si="3"/>
        <v>311</v>
      </c>
      <c r="B196" t="s">
        <v>210</v>
      </c>
      <c r="C196">
        <v>2</v>
      </c>
      <c r="D196">
        <v>3.45</v>
      </c>
    </row>
    <row r="197" spans="1:4" x14ac:dyDescent="0.25">
      <c r="A197" t="str">
        <f t="shared" si="3"/>
        <v>312</v>
      </c>
      <c r="B197" t="s">
        <v>211</v>
      </c>
      <c r="C197">
        <v>5</v>
      </c>
      <c r="D197">
        <v>3.45</v>
      </c>
    </row>
    <row r="198" spans="1:4" x14ac:dyDescent="0.25">
      <c r="A198" t="str">
        <f t="shared" si="3"/>
        <v>217</v>
      </c>
      <c r="B198" t="s">
        <v>281</v>
      </c>
      <c r="C198">
        <v>5</v>
      </c>
      <c r="D198">
        <v>3.45</v>
      </c>
    </row>
    <row r="199" spans="1:4" x14ac:dyDescent="0.25">
      <c r="A199" t="str">
        <f t="shared" si="3"/>
        <v>316</v>
      </c>
      <c r="B199" t="s">
        <v>299</v>
      </c>
      <c r="C199">
        <v>35</v>
      </c>
      <c r="D199">
        <v>3.45</v>
      </c>
    </row>
    <row r="200" spans="1:4" x14ac:dyDescent="0.25">
      <c r="A200" t="str">
        <f t="shared" si="3"/>
        <v>[SC</v>
      </c>
      <c r="B200" t="s">
        <v>60</v>
      </c>
      <c r="C200">
        <v>245</v>
      </c>
      <c r="D200">
        <v>3.45</v>
      </c>
    </row>
    <row r="201" spans="1:4" x14ac:dyDescent="0.25">
      <c r="A201" t="str">
        <f t="shared" si="3"/>
        <v>321</v>
      </c>
      <c r="B201" t="s">
        <v>212</v>
      </c>
      <c r="C201">
        <v>11</v>
      </c>
      <c r="D201">
        <v>3.45</v>
      </c>
    </row>
    <row r="202" spans="1:4" x14ac:dyDescent="0.25">
      <c r="A202" t="str">
        <f t="shared" si="3"/>
        <v>320</v>
      </c>
      <c r="B202" t="s">
        <v>300</v>
      </c>
      <c r="C202">
        <v>9</v>
      </c>
      <c r="D202">
        <v>3.45</v>
      </c>
    </row>
    <row r="203" spans="1:4" x14ac:dyDescent="0.25">
      <c r="A203" t="str">
        <f t="shared" si="3"/>
        <v>SEÇ</v>
      </c>
      <c r="B203" t="s">
        <v>62</v>
      </c>
      <c r="C203">
        <v>572</v>
      </c>
      <c r="D203">
        <v>3.45</v>
      </c>
    </row>
    <row r="204" spans="1:4" x14ac:dyDescent="0.25">
      <c r="A204" t="str">
        <f t="shared" si="3"/>
        <v>CAE</v>
      </c>
      <c r="B204" t="s">
        <v>58</v>
      </c>
      <c r="C204">
        <v>28</v>
      </c>
      <c r="D204">
        <v>3.45</v>
      </c>
    </row>
    <row r="205" spans="1:4" x14ac:dyDescent="0.25">
      <c r="A205" t="str">
        <f t="shared" si="3"/>
        <v>327</v>
      </c>
      <c r="B205" t="s">
        <v>301</v>
      </c>
      <c r="C205">
        <v>7</v>
      </c>
      <c r="D205">
        <v>3.45</v>
      </c>
    </row>
    <row r="206" spans="1:4" x14ac:dyDescent="0.25">
      <c r="A206" t="str">
        <f t="shared" si="3"/>
        <v>326</v>
      </c>
      <c r="B206" t="s">
        <v>214</v>
      </c>
      <c r="C206">
        <v>4</v>
      </c>
      <c r="D206">
        <v>3.45</v>
      </c>
    </row>
    <row r="207" spans="1:4" x14ac:dyDescent="0.25">
      <c r="A207" t="str">
        <f t="shared" si="3"/>
        <v>328</v>
      </c>
      <c r="B207" t="s">
        <v>215</v>
      </c>
      <c r="C207">
        <v>5</v>
      </c>
      <c r="D207">
        <v>3.45</v>
      </c>
    </row>
    <row r="208" spans="1:4" x14ac:dyDescent="0.25">
      <c r="A208" t="str">
        <f t="shared" si="3"/>
        <v>329</v>
      </c>
      <c r="B208" t="s">
        <v>216</v>
      </c>
      <c r="C208">
        <v>4</v>
      </c>
      <c r="D208">
        <v>3.45</v>
      </c>
    </row>
    <row r="209" spans="1:4" x14ac:dyDescent="0.25">
      <c r="A209" t="str">
        <f t="shared" si="3"/>
        <v>330</v>
      </c>
      <c r="B209" t="s">
        <v>302</v>
      </c>
      <c r="C209">
        <v>8</v>
      </c>
      <c r="D209">
        <v>3.45</v>
      </c>
    </row>
    <row r="210" spans="1:4" x14ac:dyDescent="0.25">
      <c r="A210" t="str">
        <f t="shared" si="3"/>
        <v>SEA</v>
      </c>
      <c r="B210" t="s">
        <v>61</v>
      </c>
      <c r="C210">
        <v>280</v>
      </c>
      <c r="D210">
        <v>3.45</v>
      </c>
    </row>
    <row r="211" spans="1:4" x14ac:dyDescent="0.25">
      <c r="A211" t="str">
        <f t="shared" si="3"/>
        <v>333</v>
      </c>
      <c r="B211" t="s">
        <v>303</v>
      </c>
      <c r="C211">
        <v>45</v>
      </c>
      <c r="D211">
        <v>3.45</v>
      </c>
    </row>
    <row r="212" spans="1:4" x14ac:dyDescent="0.25">
      <c r="A212" t="str">
        <f t="shared" si="3"/>
        <v>336</v>
      </c>
      <c r="B212" t="s">
        <v>218</v>
      </c>
      <c r="C212">
        <v>3</v>
      </c>
      <c r="D212">
        <v>3.45</v>
      </c>
    </row>
    <row r="213" spans="1:4" x14ac:dyDescent="0.25">
      <c r="A213" t="str">
        <f t="shared" si="3"/>
        <v>342</v>
      </c>
      <c r="B213" t="s">
        <v>304</v>
      </c>
      <c r="C213">
        <v>14</v>
      </c>
      <c r="D213">
        <v>3.45</v>
      </c>
    </row>
    <row r="214" spans="1:4" x14ac:dyDescent="0.25">
      <c r="A214" t="str">
        <f t="shared" si="3"/>
        <v>339</v>
      </c>
      <c r="B214" t="s">
        <v>219</v>
      </c>
      <c r="C214">
        <v>5</v>
      </c>
      <c r="D214">
        <v>3.45</v>
      </c>
    </row>
    <row r="215" spans="1:4" x14ac:dyDescent="0.25">
      <c r="A215" t="str">
        <f t="shared" si="3"/>
        <v>347</v>
      </c>
      <c r="B215" t="s">
        <v>223</v>
      </c>
      <c r="C215">
        <v>25</v>
      </c>
      <c r="D215">
        <v>3.45</v>
      </c>
    </row>
    <row r="216" spans="1:4" x14ac:dyDescent="0.25">
      <c r="A216" t="str">
        <f t="shared" si="3"/>
        <v>348</v>
      </c>
      <c r="B216" t="s">
        <v>224</v>
      </c>
      <c r="C216">
        <v>3</v>
      </c>
      <c r="D216">
        <v>3.45</v>
      </c>
    </row>
    <row r="217" spans="1:4" x14ac:dyDescent="0.25">
      <c r="A217" t="str">
        <f t="shared" si="3"/>
        <v>SEA</v>
      </c>
      <c r="B217" t="s">
        <v>232</v>
      </c>
      <c r="C217">
        <v>115</v>
      </c>
      <c r="D217">
        <v>3.45</v>
      </c>
    </row>
  </sheetData>
  <sortState ref="B2:C1119">
    <sortCondition ref="B2:B1119"/>
  </sortState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3"/>
  <sheetViews>
    <sheetView topLeftCell="A185" workbookViewId="0">
      <selection activeCell="A42" sqref="A42"/>
    </sheetView>
  </sheetViews>
  <sheetFormatPr defaultRowHeight="15" x14ac:dyDescent="0.25"/>
  <cols>
    <col min="2" max="2" width="81.140625" bestFit="1" customWidth="1"/>
    <col min="3" max="3" width="16" customWidth="1"/>
    <col min="4" max="4" width="19.42578125" customWidth="1"/>
  </cols>
  <sheetData>
    <row r="1" spans="1:4" x14ac:dyDescent="0.25">
      <c r="A1" t="s">
        <v>230</v>
      </c>
      <c r="B1" t="s">
        <v>57</v>
      </c>
      <c r="C1" t="s">
        <v>308</v>
      </c>
      <c r="D1" t="s">
        <v>229</v>
      </c>
    </row>
    <row r="2" spans="1:4" x14ac:dyDescent="0.25">
      <c r="A2" t="str">
        <f>MID(B2,8,3)</f>
        <v>- C</v>
      </c>
      <c r="B2" t="s">
        <v>309</v>
      </c>
      <c r="C2">
        <v>20</v>
      </c>
      <c r="D2" s="2">
        <v>1.6</v>
      </c>
    </row>
    <row r="3" spans="1:4" x14ac:dyDescent="0.25">
      <c r="A3" t="str">
        <f t="shared" ref="A3:A66" si="0">MID(B3,8,3)</f>
        <v>- C</v>
      </c>
      <c r="B3" t="s">
        <v>59</v>
      </c>
      <c r="C3">
        <v>49</v>
      </c>
      <c r="D3" s="2">
        <v>1.6</v>
      </c>
    </row>
    <row r="4" spans="1:4" x14ac:dyDescent="0.25">
      <c r="A4" t="str">
        <f>MID(B4,10,3)</f>
        <v>063</v>
      </c>
      <c r="B4" t="s">
        <v>242</v>
      </c>
      <c r="C4">
        <v>6</v>
      </c>
      <c r="D4" s="2">
        <v>1.6</v>
      </c>
    </row>
    <row r="5" spans="1:4" x14ac:dyDescent="0.25">
      <c r="A5" t="str">
        <f t="shared" si="0"/>
        <v>001</v>
      </c>
      <c r="B5" t="s">
        <v>63</v>
      </c>
      <c r="C5">
        <v>8</v>
      </c>
      <c r="D5" s="2">
        <v>1.6</v>
      </c>
    </row>
    <row r="6" spans="1:4" x14ac:dyDescent="0.25">
      <c r="A6" t="str">
        <f t="shared" si="0"/>
        <v>002</v>
      </c>
      <c r="B6" t="s">
        <v>64</v>
      </c>
      <c r="C6">
        <v>28</v>
      </c>
      <c r="D6" s="2">
        <v>1.6</v>
      </c>
    </row>
    <row r="7" spans="1:4" x14ac:dyDescent="0.25">
      <c r="A7" t="str">
        <f t="shared" si="0"/>
        <v>003</v>
      </c>
      <c r="B7" t="s">
        <v>65</v>
      </c>
      <c r="C7">
        <v>6</v>
      </c>
      <c r="D7" s="2">
        <v>1.6</v>
      </c>
    </row>
    <row r="8" spans="1:4" x14ac:dyDescent="0.25">
      <c r="A8" t="str">
        <f t="shared" si="0"/>
        <v>004</v>
      </c>
      <c r="B8" t="s">
        <v>66</v>
      </c>
      <c r="C8">
        <v>3</v>
      </c>
      <c r="D8" s="2">
        <v>1.6</v>
      </c>
    </row>
    <row r="9" spans="1:4" x14ac:dyDescent="0.25">
      <c r="A9" t="str">
        <f t="shared" si="0"/>
        <v>007</v>
      </c>
      <c r="B9" t="s">
        <v>234</v>
      </c>
      <c r="C9">
        <v>6</v>
      </c>
      <c r="D9" s="2">
        <v>1.6</v>
      </c>
    </row>
    <row r="10" spans="1:4" x14ac:dyDescent="0.25">
      <c r="A10" t="str">
        <f t="shared" si="0"/>
        <v>009</v>
      </c>
      <c r="B10" t="s">
        <v>235</v>
      </c>
      <c r="C10">
        <v>4</v>
      </c>
      <c r="D10" s="2">
        <v>1.6</v>
      </c>
    </row>
    <row r="11" spans="1:4" x14ac:dyDescent="0.25">
      <c r="A11" t="str">
        <f t="shared" si="0"/>
        <v>010</v>
      </c>
      <c r="B11" t="s">
        <v>68</v>
      </c>
      <c r="C11">
        <v>6</v>
      </c>
      <c r="D11" s="2">
        <v>1.6</v>
      </c>
    </row>
    <row r="12" spans="1:4" x14ac:dyDescent="0.25">
      <c r="A12" t="str">
        <f t="shared" si="0"/>
        <v>011</v>
      </c>
      <c r="B12" t="s">
        <v>69</v>
      </c>
      <c r="C12">
        <v>4</v>
      </c>
      <c r="D12" s="2">
        <v>1.6</v>
      </c>
    </row>
    <row r="13" spans="1:4" x14ac:dyDescent="0.25">
      <c r="A13" t="str">
        <f t="shared" si="0"/>
        <v>012</v>
      </c>
      <c r="B13" t="s">
        <v>236</v>
      </c>
      <c r="C13">
        <v>5</v>
      </c>
      <c r="D13" s="2">
        <v>1.6</v>
      </c>
    </row>
    <row r="14" spans="1:4" x14ac:dyDescent="0.25">
      <c r="A14" t="str">
        <f t="shared" si="0"/>
        <v>013</v>
      </c>
      <c r="B14" t="s">
        <v>70</v>
      </c>
      <c r="C14">
        <v>3</v>
      </c>
      <c r="D14" s="2">
        <v>1.6</v>
      </c>
    </row>
    <row r="15" spans="1:4" x14ac:dyDescent="0.25">
      <c r="A15" t="str">
        <f t="shared" si="0"/>
        <v>015</v>
      </c>
      <c r="B15" t="s">
        <v>72</v>
      </c>
      <c r="C15">
        <v>20</v>
      </c>
      <c r="D15" s="2">
        <v>1.6</v>
      </c>
    </row>
    <row r="16" spans="1:4" x14ac:dyDescent="0.25">
      <c r="A16" t="str">
        <f t="shared" si="0"/>
        <v>016</v>
      </c>
      <c r="B16" t="s">
        <v>73</v>
      </c>
      <c r="C16">
        <v>17</v>
      </c>
      <c r="D16" s="2">
        <v>1.6</v>
      </c>
    </row>
    <row r="17" spans="1:4" x14ac:dyDescent="0.25">
      <c r="A17" t="str">
        <f t="shared" si="0"/>
        <v>017</v>
      </c>
      <c r="B17" t="s">
        <v>74</v>
      </c>
      <c r="C17">
        <v>16</v>
      </c>
      <c r="D17" s="2">
        <v>1.6</v>
      </c>
    </row>
    <row r="18" spans="1:4" x14ac:dyDescent="0.25">
      <c r="A18" t="str">
        <f t="shared" si="0"/>
        <v>018</v>
      </c>
      <c r="B18" t="s">
        <v>75</v>
      </c>
      <c r="C18">
        <v>8</v>
      </c>
      <c r="D18" s="2">
        <v>1.6</v>
      </c>
    </row>
    <row r="19" spans="1:4" x14ac:dyDescent="0.25">
      <c r="A19" t="str">
        <f t="shared" si="0"/>
        <v>019</v>
      </c>
      <c r="B19" t="s">
        <v>76</v>
      </c>
      <c r="C19">
        <v>4</v>
      </c>
      <c r="D19" s="2">
        <v>1.6</v>
      </c>
    </row>
    <row r="20" spans="1:4" x14ac:dyDescent="0.25">
      <c r="A20" t="str">
        <f t="shared" si="0"/>
        <v>021</v>
      </c>
      <c r="B20" t="s">
        <v>77</v>
      </c>
      <c r="C20">
        <v>9</v>
      </c>
      <c r="D20" s="2">
        <v>1.6</v>
      </c>
    </row>
    <row r="21" spans="1:4" x14ac:dyDescent="0.25">
      <c r="A21" t="str">
        <f t="shared" si="0"/>
        <v>022</v>
      </c>
      <c r="B21" t="s">
        <v>78</v>
      </c>
      <c r="C21">
        <v>15</v>
      </c>
      <c r="D21" s="2">
        <v>1.6</v>
      </c>
    </row>
    <row r="22" spans="1:4" x14ac:dyDescent="0.25">
      <c r="A22" t="str">
        <f t="shared" si="0"/>
        <v>024</v>
      </c>
      <c r="B22" t="s">
        <v>79</v>
      </c>
      <c r="C22">
        <v>32</v>
      </c>
      <c r="D22" s="2">
        <v>1.6</v>
      </c>
    </row>
    <row r="23" spans="1:4" x14ac:dyDescent="0.25">
      <c r="A23" t="str">
        <f t="shared" si="0"/>
        <v>025</v>
      </c>
      <c r="B23" t="s">
        <v>237</v>
      </c>
      <c r="C23">
        <v>7</v>
      </c>
      <c r="D23" s="2">
        <v>1.6</v>
      </c>
    </row>
    <row r="24" spans="1:4" x14ac:dyDescent="0.25">
      <c r="A24" t="str">
        <f t="shared" si="0"/>
        <v>050</v>
      </c>
      <c r="B24" t="s">
        <v>85</v>
      </c>
      <c r="C24">
        <v>13</v>
      </c>
      <c r="D24" s="2">
        <v>1.6</v>
      </c>
    </row>
    <row r="25" spans="1:4" x14ac:dyDescent="0.25">
      <c r="A25" t="str">
        <f t="shared" si="0"/>
        <v>038</v>
      </c>
      <c r="B25" t="s">
        <v>80</v>
      </c>
      <c r="C25">
        <v>49</v>
      </c>
      <c r="D25" s="2">
        <v>1.6</v>
      </c>
    </row>
    <row r="26" spans="1:4" x14ac:dyDescent="0.25">
      <c r="A26" t="str">
        <f t="shared" si="0"/>
        <v>041</v>
      </c>
      <c r="B26" t="s">
        <v>81</v>
      </c>
      <c r="C26">
        <v>12</v>
      </c>
      <c r="D26" s="2">
        <v>1.6</v>
      </c>
    </row>
    <row r="27" spans="1:4" x14ac:dyDescent="0.25">
      <c r="A27" t="str">
        <f t="shared" si="0"/>
        <v>042</v>
      </c>
      <c r="B27" t="s">
        <v>238</v>
      </c>
      <c r="C27">
        <v>6</v>
      </c>
      <c r="D27" s="2">
        <v>1.6</v>
      </c>
    </row>
    <row r="28" spans="1:4" x14ac:dyDescent="0.25">
      <c r="A28" t="str">
        <f t="shared" si="0"/>
        <v>043</v>
      </c>
      <c r="B28" t="s">
        <v>82</v>
      </c>
      <c r="C28">
        <v>4</v>
      </c>
      <c r="D28" s="2">
        <v>1.6</v>
      </c>
    </row>
    <row r="29" spans="1:4" x14ac:dyDescent="0.25">
      <c r="A29" t="str">
        <f t="shared" si="0"/>
        <v>044</v>
      </c>
      <c r="B29" t="s">
        <v>239</v>
      </c>
      <c r="C29">
        <v>18</v>
      </c>
      <c r="D29" s="2">
        <v>1.6</v>
      </c>
    </row>
    <row r="30" spans="1:4" x14ac:dyDescent="0.25">
      <c r="A30" t="str">
        <f t="shared" si="0"/>
        <v>045</v>
      </c>
      <c r="B30" t="s">
        <v>83</v>
      </c>
      <c r="C30">
        <v>9</v>
      </c>
      <c r="D30" s="2">
        <v>1.6</v>
      </c>
    </row>
    <row r="31" spans="1:4" x14ac:dyDescent="0.25">
      <c r="A31" t="str">
        <f t="shared" si="0"/>
        <v>047</v>
      </c>
      <c r="B31" t="s">
        <v>84</v>
      </c>
      <c r="C31">
        <v>6</v>
      </c>
      <c r="D31" s="2">
        <v>1.6</v>
      </c>
    </row>
    <row r="32" spans="1:4" x14ac:dyDescent="0.25">
      <c r="A32" t="str">
        <f t="shared" si="0"/>
        <v>051</v>
      </c>
      <c r="B32" t="s">
        <v>86</v>
      </c>
      <c r="C32">
        <v>20</v>
      </c>
      <c r="D32" s="2">
        <v>1.6</v>
      </c>
    </row>
    <row r="33" spans="1:4" x14ac:dyDescent="0.25">
      <c r="A33" t="str">
        <f t="shared" si="0"/>
        <v>052</v>
      </c>
      <c r="B33" t="s">
        <v>87</v>
      </c>
      <c r="C33">
        <v>11</v>
      </c>
      <c r="D33" s="2">
        <v>1.6</v>
      </c>
    </row>
    <row r="34" spans="1:4" x14ac:dyDescent="0.25">
      <c r="A34" t="str">
        <f t="shared" si="0"/>
        <v>056</v>
      </c>
      <c r="B34" t="s">
        <v>88</v>
      </c>
      <c r="C34">
        <v>4</v>
      </c>
      <c r="D34" s="2">
        <v>1.6</v>
      </c>
    </row>
    <row r="35" spans="1:4" x14ac:dyDescent="0.25">
      <c r="A35" t="str">
        <f t="shared" si="0"/>
        <v>059</v>
      </c>
      <c r="B35" t="s">
        <v>241</v>
      </c>
      <c r="C35">
        <v>9</v>
      </c>
      <c r="D35" s="2">
        <v>1.6</v>
      </c>
    </row>
    <row r="36" spans="1:4" x14ac:dyDescent="0.25">
      <c r="A36" t="str">
        <f t="shared" si="0"/>
        <v>061</v>
      </c>
      <c r="B36" t="s">
        <v>90</v>
      </c>
      <c r="C36">
        <v>14</v>
      </c>
      <c r="D36" s="2">
        <v>1.6</v>
      </c>
    </row>
    <row r="37" spans="1:4" x14ac:dyDescent="0.25">
      <c r="A37" t="str">
        <f t="shared" si="0"/>
        <v>064</v>
      </c>
      <c r="B37" t="s">
        <v>91</v>
      </c>
      <c r="C37">
        <v>7</v>
      </c>
      <c r="D37" s="2">
        <v>1.6</v>
      </c>
    </row>
    <row r="38" spans="1:4" x14ac:dyDescent="0.25">
      <c r="A38" t="str">
        <f t="shared" si="0"/>
        <v>065</v>
      </c>
      <c r="B38" t="s">
        <v>92</v>
      </c>
      <c r="C38">
        <v>8</v>
      </c>
      <c r="D38" s="2">
        <v>1.6</v>
      </c>
    </row>
    <row r="39" spans="1:4" x14ac:dyDescent="0.25">
      <c r="A39" t="str">
        <f t="shared" si="0"/>
        <v>067</v>
      </c>
      <c r="B39" t="s">
        <v>243</v>
      </c>
      <c r="C39">
        <v>35</v>
      </c>
      <c r="D39" s="2">
        <v>1.6</v>
      </c>
    </row>
    <row r="40" spans="1:4" x14ac:dyDescent="0.25">
      <c r="A40" t="str">
        <f t="shared" si="0"/>
        <v>068</v>
      </c>
      <c r="B40" t="s">
        <v>244</v>
      </c>
      <c r="C40">
        <v>4</v>
      </c>
      <c r="D40" s="2">
        <v>1.6</v>
      </c>
    </row>
    <row r="41" spans="1:4" x14ac:dyDescent="0.25">
      <c r="A41" t="str">
        <f t="shared" si="0"/>
        <v>069</v>
      </c>
      <c r="B41" t="s">
        <v>93</v>
      </c>
      <c r="C41">
        <v>5</v>
      </c>
      <c r="D41" s="2">
        <v>1.6</v>
      </c>
    </row>
    <row r="42" spans="1:4" x14ac:dyDescent="0.25">
      <c r="A42" t="str">
        <f t="shared" si="0"/>
        <v>070</v>
      </c>
      <c r="B42" t="s">
        <v>94</v>
      </c>
      <c r="C42">
        <v>11</v>
      </c>
      <c r="D42" s="2">
        <v>1.6</v>
      </c>
    </row>
    <row r="43" spans="1:4" x14ac:dyDescent="0.25">
      <c r="A43" t="str">
        <f t="shared" si="0"/>
        <v>073</v>
      </c>
      <c r="B43" t="s">
        <v>245</v>
      </c>
      <c r="C43">
        <v>5</v>
      </c>
      <c r="D43" s="2">
        <v>1.6</v>
      </c>
    </row>
    <row r="44" spans="1:4" x14ac:dyDescent="0.25">
      <c r="A44" t="str">
        <f t="shared" si="0"/>
        <v>076</v>
      </c>
      <c r="B44" t="s">
        <v>246</v>
      </c>
      <c r="C44">
        <v>6</v>
      </c>
      <c r="D44" s="2">
        <v>1.6</v>
      </c>
    </row>
    <row r="45" spans="1:4" x14ac:dyDescent="0.25">
      <c r="A45" t="str">
        <f t="shared" si="0"/>
        <v>077</v>
      </c>
      <c r="B45" t="s">
        <v>96</v>
      </c>
      <c r="C45">
        <v>14</v>
      </c>
      <c r="D45" s="2">
        <v>1.6</v>
      </c>
    </row>
    <row r="46" spans="1:4" x14ac:dyDescent="0.25">
      <c r="A46" t="str">
        <f t="shared" si="0"/>
        <v>078</v>
      </c>
      <c r="B46" t="s">
        <v>247</v>
      </c>
      <c r="C46">
        <v>12</v>
      </c>
      <c r="D46" s="2">
        <v>1.6</v>
      </c>
    </row>
    <row r="47" spans="1:4" x14ac:dyDescent="0.25">
      <c r="A47" t="str">
        <f t="shared" si="0"/>
        <v>079</v>
      </c>
      <c r="B47" t="s">
        <v>97</v>
      </c>
      <c r="C47">
        <v>10</v>
      </c>
      <c r="D47" s="2">
        <v>1.6</v>
      </c>
    </row>
    <row r="48" spans="1:4" x14ac:dyDescent="0.25">
      <c r="A48" t="str">
        <f t="shared" si="0"/>
        <v>080</v>
      </c>
      <c r="B48" t="s">
        <v>248</v>
      </c>
      <c r="C48">
        <v>6</v>
      </c>
      <c r="D48" s="2">
        <v>1.6</v>
      </c>
    </row>
    <row r="49" spans="1:4" x14ac:dyDescent="0.25">
      <c r="A49" t="str">
        <f t="shared" si="0"/>
        <v>081</v>
      </c>
      <c r="B49" t="s">
        <v>249</v>
      </c>
      <c r="C49">
        <v>7</v>
      </c>
      <c r="D49" s="2">
        <v>1.6</v>
      </c>
    </row>
    <row r="50" spans="1:4" x14ac:dyDescent="0.25">
      <c r="A50" t="str">
        <f t="shared" si="0"/>
        <v>083</v>
      </c>
      <c r="B50" t="s">
        <v>98</v>
      </c>
      <c r="C50">
        <v>25</v>
      </c>
      <c r="D50" s="2">
        <v>1.6</v>
      </c>
    </row>
    <row r="51" spans="1:4" x14ac:dyDescent="0.25">
      <c r="A51" t="str">
        <f t="shared" si="0"/>
        <v>085</v>
      </c>
      <c r="B51" t="s">
        <v>251</v>
      </c>
      <c r="C51">
        <v>9</v>
      </c>
      <c r="D51" s="2">
        <v>1.6</v>
      </c>
    </row>
    <row r="52" spans="1:4" x14ac:dyDescent="0.25">
      <c r="A52" t="str">
        <f t="shared" si="0"/>
        <v>087</v>
      </c>
      <c r="B52" t="s">
        <v>252</v>
      </c>
      <c r="C52">
        <v>6</v>
      </c>
      <c r="D52" s="2">
        <v>1.6</v>
      </c>
    </row>
    <row r="53" spans="1:4" x14ac:dyDescent="0.25">
      <c r="A53" t="str">
        <f t="shared" si="0"/>
        <v>089</v>
      </c>
      <c r="B53" t="s">
        <v>99</v>
      </c>
      <c r="C53">
        <v>13</v>
      </c>
      <c r="D53" s="2">
        <v>1.6</v>
      </c>
    </row>
    <row r="54" spans="1:4" x14ac:dyDescent="0.25">
      <c r="A54" t="str">
        <f t="shared" si="0"/>
        <v>094</v>
      </c>
      <c r="B54" t="s">
        <v>100</v>
      </c>
      <c r="C54">
        <v>13</v>
      </c>
      <c r="D54" s="2">
        <v>1.6</v>
      </c>
    </row>
    <row r="55" spans="1:4" x14ac:dyDescent="0.25">
      <c r="A55" t="str">
        <f t="shared" si="0"/>
        <v>095</v>
      </c>
      <c r="B55" t="s">
        <v>253</v>
      </c>
      <c r="C55">
        <v>12</v>
      </c>
      <c r="D55" s="2">
        <v>1.6</v>
      </c>
    </row>
    <row r="56" spans="1:4" x14ac:dyDescent="0.25">
      <c r="A56" t="str">
        <f t="shared" si="0"/>
        <v>096</v>
      </c>
      <c r="B56" t="s">
        <v>254</v>
      </c>
      <c r="C56">
        <v>23</v>
      </c>
      <c r="D56" s="2">
        <v>1.6</v>
      </c>
    </row>
    <row r="57" spans="1:4" x14ac:dyDescent="0.25">
      <c r="A57" t="str">
        <f t="shared" si="0"/>
        <v>097</v>
      </c>
      <c r="B57" t="s">
        <v>101</v>
      </c>
      <c r="C57">
        <v>37</v>
      </c>
      <c r="D57" s="2">
        <v>1.6</v>
      </c>
    </row>
    <row r="58" spans="1:4" x14ac:dyDescent="0.25">
      <c r="A58" t="str">
        <f t="shared" si="0"/>
        <v>098</v>
      </c>
      <c r="B58" t="s">
        <v>102</v>
      </c>
      <c r="C58">
        <v>34</v>
      </c>
      <c r="D58" s="2">
        <v>1.6</v>
      </c>
    </row>
    <row r="59" spans="1:4" x14ac:dyDescent="0.25">
      <c r="A59" t="str">
        <f t="shared" si="0"/>
        <v>099</v>
      </c>
      <c r="B59" t="s">
        <v>103</v>
      </c>
      <c r="C59">
        <v>5</v>
      </c>
      <c r="D59" s="2">
        <v>1.6</v>
      </c>
    </row>
    <row r="60" spans="1:4" x14ac:dyDescent="0.25">
      <c r="A60" t="str">
        <f t="shared" si="0"/>
        <v>100</v>
      </c>
      <c r="B60" t="s">
        <v>255</v>
      </c>
      <c r="C60">
        <v>10</v>
      </c>
      <c r="D60" s="2">
        <v>1.6</v>
      </c>
    </row>
    <row r="61" spans="1:4" x14ac:dyDescent="0.25">
      <c r="A61" t="str">
        <f t="shared" si="0"/>
        <v>101</v>
      </c>
      <c r="B61" t="s">
        <v>256</v>
      </c>
      <c r="C61">
        <v>11</v>
      </c>
      <c r="D61" s="2">
        <v>1.6</v>
      </c>
    </row>
    <row r="62" spans="1:4" x14ac:dyDescent="0.25">
      <c r="A62" t="str">
        <f t="shared" si="0"/>
        <v>103</v>
      </c>
      <c r="B62" t="s">
        <v>104</v>
      </c>
      <c r="C62">
        <v>30</v>
      </c>
      <c r="D62" s="2">
        <v>1.6</v>
      </c>
    </row>
    <row r="63" spans="1:4" x14ac:dyDescent="0.25">
      <c r="A63" t="str">
        <f t="shared" si="0"/>
        <v>106</v>
      </c>
      <c r="B63" t="s">
        <v>105</v>
      </c>
      <c r="C63">
        <v>5</v>
      </c>
      <c r="D63" s="2">
        <v>1.6</v>
      </c>
    </row>
    <row r="64" spans="1:4" x14ac:dyDescent="0.25">
      <c r="A64" t="str">
        <f t="shared" si="0"/>
        <v>107</v>
      </c>
      <c r="B64" t="s">
        <v>257</v>
      </c>
      <c r="C64">
        <v>10</v>
      </c>
      <c r="D64" s="2">
        <v>1.6</v>
      </c>
    </row>
    <row r="65" spans="1:4" x14ac:dyDescent="0.25">
      <c r="A65" t="str">
        <f t="shared" si="0"/>
        <v>108</v>
      </c>
      <c r="B65" t="s">
        <v>106</v>
      </c>
      <c r="C65">
        <v>11</v>
      </c>
      <c r="D65" s="2">
        <v>1.6</v>
      </c>
    </row>
    <row r="66" spans="1:4" x14ac:dyDescent="0.25">
      <c r="A66" t="str">
        <f t="shared" si="0"/>
        <v>109</v>
      </c>
      <c r="B66" t="s">
        <v>107</v>
      </c>
      <c r="C66">
        <v>7</v>
      </c>
      <c r="D66" s="2">
        <v>1.6</v>
      </c>
    </row>
    <row r="67" spans="1:4" x14ac:dyDescent="0.25">
      <c r="A67" t="str">
        <f t="shared" ref="A67:A130" si="1">MID(B67,8,3)</f>
        <v>110</v>
      </c>
      <c r="B67" t="s">
        <v>108</v>
      </c>
      <c r="C67">
        <v>2</v>
      </c>
      <c r="D67" s="2">
        <v>1.6</v>
      </c>
    </row>
    <row r="68" spans="1:4" x14ac:dyDescent="0.25">
      <c r="A68" t="str">
        <f t="shared" si="1"/>
        <v>111</v>
      </c>
      <c r="B68" t="s">
        <v>109</v>
      </c>
      <c r="C68">
        <v>6</v>
      </c>
      <c r="D68" s="2">
        <v>1.6</v>
      </c>
    </row>
    <row r="69" spans="1:4" x14ac:dyDescent="0.25">
      <c r="A69" t="str">
        <f t="shared" si="1"/>
        <v>114</v>
      </c>
      <c r="B69" t="s">
        <v>110</v>
      </c>
      <c r="C69">
        <v>20</v>
      </c>
      <c r="D69" s="2">
        <v>1.6</v>
      </c>
    </row>
    <row r="70" spans="1:4" x14ac:dyDescent="0.25">
      <c r="A70" t="str">
        <f t="shared" si="1"/>
        <v>115</v>
      </c>
      <c r="B70" t="s">
        <v>111</v>
      </c>
      <c r="C70">
        <v>10</v>
      </c>
      <c r="D70" s="2">
        <v>1.6</v>
      </c>
    </row>
    <row r="71" spans="1:4" x14ac:dyDescent="0.25">
      <c r="A71" t="str">
        <f t="shared" si="1"/>
        <v>116</v>
      </c>
      <c r="B71" t="s">
        <v>112</v>
      </c>
      <c r="C71">
        <v>12</v>
      </c>
      <c r="D71" s="2">
        <v>1.6</v>
      </c>
    </row>
    <row r="72" spans="1:4" x14ac:dyDescent="0.25">
      <c r="A72" t="str">
        <f t="shared" si="1"/>
        <v>117</v>
      </c>
      <c r="B72" t="s">
        <v>113</v>
      </c>
      <c r="C72">
        <v>19</v>
      </c>
      <c r="D72" s="2">
        <v>1.6</v>
      </c>
    </row>
    <row r="73" spans="1:4" x14ac:dyDescent="0.25">
      <c r="A73" t="str">
        <f t="shared" si="1"/>
        <v>118</v>
      </c>
      <c r="B73" t="s">
        <v>114</v>
      </c>
      <c r="C73">
        <v>9</v>
      </c>
      <c r="D73" s="2">
        <v>1.6</v>
      </c>
    </row>
    <row r="74" spans="1:4" x14ac:dyDescent="0.25">
      <c r="A74" t="str">
        <f t="shared" si="1"/>
        <v>120</v>
      </c>
      <c r="B74" t="s">
        <v>259</v>
      </c>
      <c r="C74">
        <v>12</v>
      </c>
      <c r="D74" s="2">
        <v>1.6</v>
      </c>
    </row>
    <row r="75" spans="1:4" x14ac:dyDescent="0.25">
      <c r="A75" t="str">
        <f t="shared" si="1"/>
        <v>121</v>
      </c>
      <c r="B75" t="s">
        <v>260</v>
      </c>
      <c r="C75">
        <v>10</v>
      </c>
      <c r="D75" s="2">
        <v>1.6</v>
      </c>
    </row>
    <row r="76" spans="1:4" x14ac:dyDescent="0.25">
      <c r="A76" t="str">
        <f t="shared" si="1"/>
        <v>122</v>
      </c>
      <c r="B76" t="s">
        <v>261</v>
      </c>
      <c r="C76">
        <v>23</v>
      </c>
      <c r="D76" s="2">
        <v>1.6</v>
      </c>
    </row>
    <row r="77" spans="1:4" x14ac:dyDescent="0.25">
      <c r="A77" t="str">
        <f t="shared" si="1"/>
        <v>125</v>
      </c>
      <c r="B77" t="s">
        <v>115</v>
      </c>
      <c r="C77">
        <v>3</v>
      </c>
      <c r="D77" s="2">
        <v>1.6</v>
      </c>
    </row>
    <row r="78" spans="1:4" x14ac:dyDescent="0.25">
      <c r="A78" t="str">
        <f t="shared" si="1"/>
        <v>126</v>
      </c>
      <c r="B78" t="s">
        <v>262</v>
      </c>
      <c r="C78">
        <v>10</v>
      </c>
      <c r="D78" s="2">
        <v>1.6</v>
      </c>
    </row>
    <row r="79" spans="1:4" x14ac:dyDescent="0.25">
      <c r="A79" t="str">
        <f t="shared" si="1"/>
        <v>127</v>
      </c>
      <c r="B79" t="s">
        <v>116</v>
      </c>
      <c r="C79">
        <v>4</v>
      </c>
      <c r="D79" s="2">
        <v>1.6</v>
      </c>
    </row>
    <row r="80" spans="1:4" x14ac:dyDescent="0.25">
      <c r="A80" t="str">
        <f t="shared" si="1"/>
        <v>128</v>
      </c>
      <c r="B80" t="s">
        <v>117</v>
      </c>
      <c r="C80">
        <v>20</v>
      </c>
      <c r="D80" s="2">
        <v>1.6</v>
      </c>
    </row>
    <row r="81" spans="1:4" x14ac:dyDescent="0.25">
      <c r="A81" t="str">
        <f t="shared" si="1"/>
        <v>129</v>
      </c>
      <c r="B81" t="s">
        <v>118</v>
      </c>
      <c r="C81">
        <v>9</v>
      </c>
      <c r="D81" s="2">
        <v>1.6</v>
      </c>
    </row>
    <row r="82" spans="1:4" x14ac:dyDescent="0.25">
      <c r="A82" t="str">
        <f t="shared" si="1"/>
        <v>131</v>
      </c>
      <c r="B82" t="s">
        <v>317</v>
      </c>
      <c r="C82">
        <v>10</v>
      </c>
      <c r="D82" s="2">
        <v>1.6</v>
      </c>
    </row>
    <row r="83" spans="1:4" x14ac:dyDescent="0.25">
      <c r="A83" t="str">
        <f t="shared" si="1"/>
        <v>132</v>
      </c>
      <c r="B83" t="s">
        <v>119</v>
      </c>
      <c r="C83">
        <v>20</v>
      </c>
      <c r="D83" s="2">
        <v>1.6</v>
      </c>
    </row>
    <row r="84" spans="1:4" x14ac:dyDescent="0.25">
      <c r="A84" t="str">
        <f t="shared" si="1"/>
        <v>133</v>
      </c>
      <c r="B84" t="s">
        <v>120</v>
      </c>
      <c r="C84">
        <v>13</v>
      </c>
      <c r="D84" s="2">
        <v>1.6</v>
      </c>
    </row>
    <row r="85" spans="1:4" x14ac:dyDescent="0.25">
      <c r="A85" t="str">
        <f t="shared" si="1"/>
        <v>134</v>
      </c>
      <c r="B85" t="s">
        <v>121</v>
      </c>
      <c r="C85">
        <v>11</v>
      </c>
      <c r="D85" s="2">
        <v>1.6</v>
      </c>
    </row>
    <row r="86" spans="1:4" x14ac:dyDescent="0.25">
      <c r="A86" t="str">
        <f t="shared" si="1"/>
        <v>135</v>
      </c>
      <c r="B86" t="s">
        <v>263</v>
      </c>
      <c r="C86">
        <v>6</v>
      </c>
      <c r="D86" s="2">
        <v>1.6</v>
      </c>
    </row>
    <row r="87" spans="1:4" x14ac:dyDescent="0.25">
      <c r="A87" t="str">
        <f t="shared" si="1"/>
        <v>136</v>
      </c>
      <c r="B87" t="s">
        <v>122</v>
      </c>
      <c r="C87">
        <v>3</v>
      </c>
      <c r="D87" s="2">
        <v>1.6</v>
      </c>
    </row>
    <row r="88" spans="1:4" x14ac:dyDescent="0.25">
      <c r="A88" t="str">
        <f t="shared" si="1"/>
        <v>137</v>
      </c>
      <c r="B88" t="s">
        <v>318</v>
      </c>
      <c r="C88">
        <v>5</v>
      </c>
      <c r="D88" s="2">
        <v>1.6</v>
      </c>
    </row>
    <row r="89" spans="1:4" x14ac:dyDescent="0.25">
      <c r="A89" t="str">
        <f t="shared" si="1"/>
        <v>138</v>
      </c>
      <c r="B89" t="s">
        <v>264</v>
      </c>
      <c r="C89">
        <v>4</v>
      </c>
      <c r="D89" s="2">
        <v>1.6</v>
      </c>
    </row>
    <row r="90" spans="1:4" x14ac:dyDescent="0.25">
      <c r="A90" t="str">
        <f t="shared" si="1"/>
        <v>139</v>
      </c>
      <c r="B90" t="s">
        <v>123</v>
      </c>
      <c r="C90">
        <v>14</v>
      </c>
      <c r="D90" s="2">
        <v>1.6</v>
      </c>
    </row>
    <row r="91" spans="1:4" x14ac:dyDescent="0.25">
      <c r="A91" t="str">
        <f t="shared" si="1"/>
        <v>140</v>
      </c>
      <c r="B91" t="s">
        <v>124</v>
      </c>
      <c r="C91">
        <v>51</v>
      </c>
      <c r="D91" s="2">
        <v>1.6</v>
      </c>
    </row>
    <row r="92" spans="1:4" x14ac:dyDescent="0.25">
      <c r="A92" t="str">
        <f t="shared" si="1"/>
        <v>141</v>
      </c>
      <c r="B92" t="s">
        <v>265</v>
      </c>
      <c r="C92">
        <v>16</v>
      </c>
      <c r="D92" s="2">
        <v>1.6</v>
      </c>
    </row>
    <row r="93" spans="1:4" x14ac:dyDescent="0.25">
      <c r="A93" t="str">
        <f t="shared" si="1"/>
        <v>142</v>
      </c>
      <c r="B93" t="s">
        <v>125</v>
      </c>
      <c r="C93">
        <v>15</v>
      </c>
      <c r="D93" s="2">
        <v>1.6</v>
      </c>
    </row>
    <row r="94" spans="1:4" x14ac:dyDescent="0.25">
      <c r="A94" t="str">
        <f t="shared" si="1"/>
        <v>143</v>
      </c>
      <c r="B94" t="s">
        <v>266</v>
      </c>
      <c r="C94">
        <v>10</v>
      </c>
      <c r="D94" s="2">
        <v>1.6</v>
      </c>
    </row>
    <row r="95" spans="1:4" x14ac:dyDescent="0.25">
      <c r="A95" t="str">
        <f t="shared" si="1"/>
        <v>144</v>
      </c>
      <c r="B95" t="s">
        <v>126</v>
      </c>
      <c r="C95">
        <v>7</v>
      </c>
      <c r="D95" s="2">
        <v>1.6</v>
      </c>
    </row>
    <row r="96" spans="1:4" x14ac:dyDescent="0.25">
      <c r="A96" t="str">
        <f t="shared" si="1"/>
        <v>147</v>
      </c>
      <c r="B96" t="s">
        <v>319</v>
      </c>
      <c r="C96">
        <v>12</v>
      </c>
      <c r="D96" s="2">
        <v>1.6</v>
      </c>
    </row>
    <row r="97" spans="1:4" x14ac:dyDescent="0.25">
      <c r="A97" t="str">
        <f t="shared" si="1"/>
        <v>148</v>
      </c>
      <c r="B97" t="s">
        <v>127</v>
      </c>
      <c r="C97">
        <v>24</v>
      </c>
      <c r="D97" s="2">
        <v>1.6</v>
      </c>
    </row>
    <row r="98" spans="1:4" x14ac:dyDescent="0.25">
      <c r="A98" t="str">
        <f t="shared" si="1"/>
        <v>149</v>
      </c>
      <c r="B98" t="s">
        <v>267</v>
      </c>
      <c r="C98">
        <v>6</v>
      </c>
      <c r="D98" s="2">
        <v>1.6</v>
      </c>
    </row>
    <row r="99" spans="1:4" x14ac:dyDescent="0.25">
      <c r="A99" t="str">
        <f t="shared" si="1"/>
        <v>150</v>
      </c>
      <c r="B99" t="s">
        <v>128</v>
      </c>
      <c r="C99">
        <v>7</v>
      </c>
      <c r="D99" s="2">
        <v>1.6</v>
      </c>
    </row>
    <row r="100" spans="1:4" x14ac:dyDescent="0.25">
      <c r="A100" t="str">
        <f t="shared" si="1"/>
        <v>151</v>
      </c>
      <c r="B100" t="s">
        <v>320</v>
      </c>
      <c r="C100">
        <v>4</v>
      </c>
      <c r="D100" s="2">
        <v>1.6</v>
      </c>
    </row>
    <row r="101" spans="1:4" x14ac:dyDescent="0.25">
      <c r="A101" t="str">
        <f t="shared" si="1"/>
        <v>153</v>
      </c>
      <c r="B101" t="s">
        <v>268</v>
      </c>
      <c r="C101">
        <v>61</v>
      </c>
      <c r="D101" s="2">
        <v>1.6</v>
      </c>
    </row>
    <row r="102" spans="1:4" x14ac:dyDescent="0.25">
      <c r="A102" t="str">
        <f t="shared" si="1"/>
        <v>156</v>
      </c>
      <c r="B102" t="s">
        <v>129</v>
      </c>
      <c r="C102">
        <v>6</v>
      </c>
      <c r="D102" s="2">
        <v>1.6</v>
      </c>
    </row>
    <row r="103" spans="1:4" x14ac:dyDescent="0.25">
      <c r="A103" t="str">
        <f t="shared" si="1"/>
        <v>158</v>
      </c>
      <c r="B103" t="s">
        <v>130</v>
      </c>
      <c r="C103">
        <v>11</v>
      </c>
      <c r="D103" s="2">
        <v>1.6</v>
      </c>
    </row>
    <row r="104" spans="1:4" x14ac:dyDescent="0.25">
      <c r="A104" t="str">
        <f t="shared" si="1"/>
        <v>159</v>
      </c>
      <c r="B104" t="s">
        <v>321</v>
      </c>
      <c r="C104">
        <v>2</v>
      </c>
      <c r="D104" s="2">
        <v>1.6</v>
      </c>
    </row>
    <row r="105" spans="1:4" x14ac:dyDescent="0.25">
      <c r="A105" t="str">
        <f t="shared" si="1"/>
        <v>160</v>
      </c>
      <c r="B105" t="s">
        <v>269</v>
      </c>
      <c r="C105">
        <v>11</v>
      </c>
      <c r="D105" s="2">
        <v>1.6</v>
      </c>
    </row>
    <row r="106" spans="1:4" x14ac:dyDescent="0.25">
      <c r="A106" t="str">
        <f t="shared" si="1"/>
        <v>161</v>
      </c>
      <c r="B106" t="s">
        <v>131</v>
      </c>
      <c r="C106">
        <v>11</v>
      </c>
      <c r="D106" s="2">
        <v>1.6</v>
      </c>
    </row>
    <row r="107" spans="1:4" x14ac:dyDescent="0.25">
      <c r="A107" t="str">
        <f t="shared" si="1"/>
        <v>162</v>
      </c>
      <c r="B107" t="s">
        <v>132</v>
      </c>
      <c r="C107">
        <v>26</v>
      </c>
      <c r="D107" s="2">
        <v>1.6</v>
      </c>
    </row>
    <row r="108" spans="1:4" x14ac:dyDescent="0.25">
      <c r="A108" t="str">
        <f t="shared" si="1"/>
        <v>164</v>
      </c>
      <c r="B108" t="s">
        <v>134</v>
      </c>
      <c r="C108">
        <v>12</v>
      </c>
      <c r="D108" s="2">
        <v>1.6</v>
      </c>
    </row>
    <row r="109" spans="1:4" x14ac:dyDescent="0.25">
      <c r="A109" t="str">
        <f t="shared" si="1"/>
        <v>165</v>
      </c>
      <c r="B109" t="s">
        <v>135</v>
      </c>
      <c r="C109">
        <v>3</v>
      </c>
      <c r="D109" s="2">
        <v>1.6</v>
      </c>
    </row>
    <row r="110" spans="1:4" x14ac:dyDescent="0.25">
      <c r="A110" t="str">
        <f t="shared" si="1"/>
        <v>166</v>
      </c>
      <c r="B110" t="s">
        <v>270</v>
      </c>
      <c r="C110">
        <v>2</v>
      </c>
      <c r="D110" s="2">
        <v>1.6</v>
      </c>
    </row>
    <row r="111" spans="1:4" x14ac:dyDescent="0.25">
      <c r="A111" t="str">
        <f t="shared" si="1"/>
        <v>167</v>
      </c>
      <c r="B111" t="s">
        <v>136</v>
      </c>
      <c r="C111">
        <v>13</v>
      </c>
      <c r="D111" s="2">
        <v>1.6</v>
      </c>
    </row>
    <row r="112" spans="1:4" x14ac:dyDescent="0.25">
      <c r="A112" t="str">
        <f t="shared" si="1"/>
        <v>168</v>
      </c>
      <c r="B112" t="s">
        <v>137</v>
      </c>
      <c r="C112">
        <v>17</v>
      </c>
      <c r="D112" s="2">
        <v>1.6</v>
      </c>
    </row>
    <row r="113" spans="1:4" x14ac:dyDescent="0.25">
      <c r="A113" t="str">
        <f t="shared" si="1"/>
        <v>169</v>
      </c>
      <c r="B113" t="s">
        <v>138</v>
      </c>
      <c r="C113">
        <v>5</v>
      </c>
      <c r="D113" s="2">
        <v>1.6</v>
      </c>
    </row>
    <row r="114" spans="1:4" x14ac:dyDescent="0.25">
      <c r="A114" t="str">
        <f t="shared" si="1"/>
        <v>170</v>
      </c>
      <c r="B114" t="s">
        <v>271</v>
      </c>
      <c r="C114">
        <v>4</v>
      </c>
      <c r="D114" s="2">
        <v>1.6</v>
      </c>
    </row>
    <row r="115" spans="1:4" x14ac:dyDescent="0.25">
      <c r="A115" t="str">
        <f t="shared" si="1"/>
        <v>171</v>
      </c>
      <c r="B115" t="s">
        <v>272</v>
      </c>
      <c r="C115">
        <v>12</v>
      </c>
      <c r="D115" s="2">
        <v>1.6</v>
      </c>
    </row>
    <row r="116" spans="1:4" x14ac:dyDescent="0.25">
      <c r="A116" t="str">
        <f t="shared" si="1"/>
        <v>172</v>
      </c>
      <c r="B116" t="s">
        <v>273</v>
      </c>
      <c r="C116">
        <v>2</v>
      </c>
      <c r="D116" s="2">
        <v>1.6</v>
      </c>
    </row>
    <row r="117" spans="1:4" x14ac:dyDescent="0.25">
      <c r="A117" t="str">
        <f t="shared" si="1"/>
        <v>173</v>
      </c>
      <c r="B117" t="s">
        <v>139</v>
      </c>
      <c r="C117">
        <v>4</v>
      </c>
      <c r="D117" s="2">
        <v>1.6</v>
      </c>
    </row>
    <row r="118" spans="1:4" x14ac:dyDescent="0.25">
      <c r="A118" t="str">
        <f t="shared" si="1"/>
        <v>176</v>
      </c>
      <c r="B118" t="s">
        <v>140</v>
      </c>
      <c r="C118">
        <v>18</v>
      </c>
      <c r="D118" s="2">
        <v>1.6</v>
      </c>
    </row>
    <row r="119" spans="1:4" x14ac:dyDescent="0.25">
      <c r="A119" t="str">
        <f t="shared" si="1"/>
        <v>177</v>
      </c>
      <c r="B119" t="s">
        <v>141</v>
      </c>
      <c r="C119">
        <v>15</v>
      </c>
      <c r="D119" s="2">
        <v>1.6</v>
      </c>
    </row>
    <row r="120" spans="1:4" x14ac:dyDescent="0.25">
      <c r="A120" t="str">
        <f t="shared" si="1"/>
        <v>180</v>
      </c>
      <c r="B120" t="s">
        <v>142</v>
      </c>
      <c r="C120">
        <v>18</v>
      </c>
      <c r="D120" s="2">
        <v>1.6</v>
      </c>
    </row>
    <row r="121" spans="1:4" x14ac:dyDescent="0.25">
      <c r="A121" t="str">
        <f t="shared" si="1"/>
        <v>112</v>
      </c>
      <c r="B121" t="s">
        <v>258</v>
      </c>
      <c r="C121">
        <v>12</v>
      </c>
      <c r="D121" s="2">
        <v>1.6</v>
      </c>
    </row>
    <row r="122" spans="1:4" x14ac:dyDescent="0.25">
      <c r="A122" t="str">
        <f t="shared" si="1"/>
        <v>181</v>
      </c>
      <c r="B122" t="s">
        <v>143</v>
      </c>
      <c r="C122">
        <v>10</v>
      </c>
      <c r="D122" s="2">
        <v>1.6</v>
      </c>
    </row>
    <row r="123" spans="1:4" x14ac:dyDescent="0.25">
      <c r="A123" t="str">
        <f t="shared" si="1"/>
        <v>182</v>
      </c>
      <c r="B123" t="s">
        <v>144</v>
      </c>
      <c r="C123">
        <v>14</v>
      </c>
      <c r="D123" s="2">
        <v>1.6</v>
      </c>
    </row>
    <row r="124" spans="1:4" x14ac:dyDescent="0.25">
      <c r="A124" t="str">
        <f t="shared" si="1"/>
        <v>183</v>
      </c>
      <c r="B124" t="s">
        <v>276</v>
      </c>
      <c r="C124">
        <v>4</v>
      </c>
      <c r="D124" s="2">
        <v>1.6</v>
      </c>
    </row>
    <row r="125" spans="1:4" x14ac:dyDescent="0.25">
      <c r="A125" t="str">
        <f t="shared" si="1"/>
        <v>184</v>
      </c>
      <c r="B125" t="s">
        <v>145</v>
      </c>
      <c r="C125">
        <v>34</v>
      </c>
      <c r="D125" s="2">
        <v>1.6</v>
      </c>
    </row>
    <row r="126" spans="1:4" x14ac:dyDescent="0.25">
      <c r="A126" t="str">
        <f t="shared" si="1"/>
        <v>187</v>
      </c>
      <c r="B126" t="s">
        <v>277</v>
      </c>
      <c r="C126">
        <v>6</v>
      </c>
      <c r="D126" s="2">
        <v>1.6</v>
      </c>
    </row>
    <row r="127" spans="1:4" x14ac:dyDescent="0.25">
      <c r="A127" t="str">
        <f t="shared" si="1"/>
        <v>188</v>
      </c>
      <c r="B127" t="s">
        <v>146</v>
      </c>
      <c r="C127">
        <v>11</v>
      </c>
      <c r="D127" s="2">
        <v>1.6</v>
      </c>
    </row>
    <row r="128" spans="1:4" x14ac:dyDescent="0.25">
      <c r="A128" t="str">
        <f t="shared" si="1"/>
        <v>189</v>
      </c>
      <c r="B128" t="s">
        <v>147</v>
      </c>
      <c r="C128">
        <v>6</v>
      </c>
      <c r="D128" s="2">
        <v>1.6</v>
      </c>
    </row>
    <row r="129" spans="1:4" x14ac:dyDescent="0.25">
      <c r="A129" t="str">
        <f t="shared" si="1"/>
        <v>190</v>
      </c>
      <c r="B129" t="s">
        <v>148</v>
      </c>
      <c r="C129">
        <v>15</v>
      </c>
      <c r="D129" s="2">
        <v>1.6</v>
      </c>
    </row>
    <row r="130" spans="1:4" x14ac:dyDescent="0.25">
      <c r="A130" t="str">
        <f t="shared" si="1"/>
        <v>192</v>
      </c>
      <c r="B130" t="s">
        <v>149</v>
      </c>
      <c r="C130">
        <v>20</v>
      </c>
      <c r="D130" s="2">
        <v>1.6</v>
      </c>
    </row>
    <row r="131" spans="1:4" x14ac:dyDescent="0.25">
      <c r="A131" t="str">
        <f t="shared" ref="A131:A194" si="2">MID(B131,8,3)</f>
        <v>194</v>
      </c>
      <c r="B131" t="s">
        <v>150</v>
      </c>
      <c r="C131">
        <v>23</v>
      </c>
      <c r="D131" s="2">
        <v>1.6</v>
      </c>
    </row>
    <row r="132" spans="1:4" x14ac:dyDescent="0.25">
      <c r="A132" t="str">
        <f t="shared" si="2"/>
        <v>196</v>
      </c>
      <c r="B132" t="s">
        <v>151</v>
      </c>
      <c r="C132">
        <v>9</v>
      </c>
      <c r="D132" s="2">
        <v>1.6</v>
      </c>
    </row>
    <row r="133" spans="1:4" x14ac:dyDescent="0.25">
      <c r="A133" t="str">
        <f t="shared" si="2"/>
        <v>197</v>
      </c>
      <c r="B133" t="s">
        <v>152</v>
      </c>
      <c r="C133">
        <v>22</v>
      </c>
      <c r="D133" s="2">
        <v>1.6</v>
      </c>
    </row>
    <row r="134" spans="1:4" x14ac:dyDescent="0.25">
      <c r="A134" t="str">
        <f t="shared" si="2"/>
        <v>199</v>
      </c>
      <c r="B134" t="s">
        <v>278</v>
      </c>
      <c r="C134">
        <v>13</v>
      </c>
      <c r="D134" s="2">
        <v>1.6</v>
      </c>
    </row>
    <row r="135" spans="1:4" x14ac:dyDescent="0.25">
      <c r="A135" t="str">
        <f t="shared" si="2"/>
        <v>200</v>
      </c>
      <c r="B135" t="s">
        <v>279</v>
      </c>
      <c r="C135">
        <v>4</v>
      </c>
      <c r="D135" s="2">
        <v>1.6</v>
      </c>
    </row>
    <row r="136" spans="1:4" x14ac:dyDescent="0.25">
      <c r="A136" t="str">
        <f t="shared" si="2"/>
        <v>201</v>
      </c>
      <c r="B136" t="s">
        <v>153</v>
      </c>
      <c r="C136">
        <v>13</v>
      </c>
      <c r="D136" s="2">
        <v>1.6</v>
      </c>
    </row>
    <row r="137" spans="1:4" x14ac:dyDescent="0.25">
      <c r="A137" t="str">
        <f t="shared" si="2"/>
        <v>202</v>
      </c>
      <c r="B137" t="s">
        <v>322</v>
      </c>
      <c r="C137">
        <v>5</v>
      </c>
      <c r="D137" s="2">
        <v>1.6</v>
      </c>
    </row>
    <row r="138" spans="1:4" x14ac:dyDescent="0.25">
      <c r="A138" t="str">
        <f t="shared" si="2"/>
        <v>203</v>
      </c>
      <c r="B138" t="s">
        <v>154</v>
      </c>
      <c r="C138">
        <v>11</v>
      </c>
      <c r="D138" s="2">
        <v>1.6</v>
      </c>
    </row>
    <row r="139" spans="1:4" x14ac:dyDescent="0.25">
      <c r="A139" t="str">
        <f t="shared" si="2"/>
        <v>206</v>
      </c>
      <c r="B139" t="s">
        <v>280</v>
      </c>
      <c r="C139">
        <v>14</v>
      </c>
      <c r="D139" s="2">
        <v>1.6</v>
      </c>
    </row>
    <row r="140" spans="1:4" x14ac:dyDescent="0.25">
      <c r="A140" t="str">
        <f t="shared" si="2"/>
        <v>208</v>
      </c>
      <c r="B140" t="s">
        <v>156</v>
      </c>
      <c r="C140">
        <v>14</v>
      </c>
      <c r="D140" s="2">
        <v>1.6</v>
      </c>
    </row>
    <row r="141" spans="1:4" x14ac:dyDescent="0.25">
      <c r="A141" t="str">
        <f t="shared" si="2"/>
        <v>209</v>
      </c>
      <c r="B141" t="s">
        <v>157</v>
      </c>
      <c r="C141">
        <v>18</v>
      </c>
      <c r="D141" s="2">
        <v>1.6</v>
      </c>
    </row>
    <row r="142" spans="1:4" x14ac:dyDescent="0.25">
      <c r="A142" t="str">
        <f t="shared" si="2"/>
        <v>210</v>
      </c>
      <c r="B142" t="s">
        <v>158</v>
      </c>
      <c r="C142">
        <v>12</v>
      </c>
      <c r="D142" s="2">
        <v>1.6</v>
      </c>
    </row>
    <row r="143" spans="1:4" x14ac:dyDescent="0.25">
      <c r="A143" t="str">
        <f t="shared" si="2"/>
        <v>212</v>
      </c>
      <c r="B143" t="s">
        <v>159</v>
      </c>
      <c r="C143">
        <v>5</v>
      </c>
      <c r="D143" s="2">
        <v>1.6</v>
      </c>
    </row>
    <row r="144" spans="1:4" x14ac:dyDescent="0.25">
      <c r="A144" t="str">
        <f t="shared" si="2"/>
        <v>213</v>
      </c>
      <c r="B144" t="s">
        <v>160</v>
      </c>
      <c r="C144">
        <v>13</v>
      </c>
      <c r="D144" s="2">
        <v>1.6</v>
      </c>
    </row>
    <row r="145" spans="1:4" x14ac:dyDescent="0.25">
      <c r="A145" t="str">
        <f t="shared" si="2"/>
        <v>215</v>
      </c>
      <c r="B145" t="s">
        <v>161</v>
      </c>
      <c r="C145">
        <v>16</v>
      </c>
      <c r="D145" s="2">
        <v>1.6</v>
      </c>
    </row>
    <row r="146" spans="1:4" x14ac:dyDescent="0.25">
      <c r="A146" t="str">
        <f t="shared" si="2"/>
        <v>216</v>
      </c>
      <c r="B146" t="s">
        <v>162</v>
      </c>
      <c r="C146">
        <v>16</v>
      </c>
      <c r="D146" s="2">
        <v>1.6</v>
      </c>
    </row>
    <row r="147" spans="1:4" x14ac:dyDescent="0.25">
      <c r="A147" t="str">
        <f t="shared" si="2"/>
        <v>218</v>
      </c>
      <c r="B147" t="s">
        <v>163</v>
      </c>
      <c r="C147">
        <v>8</v>
      </c>
      <c r="D147" s="2">
        <v>1.6</v>
      </c>
    </row>
    <row r="148" spans="1:4" x14ac:dyDescent="0.25">
      <c r="A148" t="str">
        <f t="shared" si="2"/>
        <v>219</v>
      </c>
      <c r="B148" t="s">
        <v>282</v>
      </c>
      <c r="C148">
        <v>12</v>
      </c>
      <c r="D148" s="2">
        <v>1.6</v>
      </c>
    </row>
    <row r="149" spans="1:4" x14ac:dyDescent="0.25">
      <c r="A149" t="str">
        <f t="shared" si="2"/>
        <v>220</v>
      </c>
      <c r="B149" t="s">
        <v>164</v>
      </c>
      <c r="C149">
        <v>26</v>
      </c>
      <c r="D149" s="2">
        <v>1.6</v>
      </c>
    </row>
    <row r="150" spans="1:4" x14ac:dyDescent="0.25">
      <c r="A150" t="str">
        <f t="shared" si="2"/>
        <v>222</v>
      </c>
      <c r="B150" t="s">
        <v>323</v>
      </c>
      <c r="C150">
        <v>2</v>
      </c>
      <c r="D150" s="2">
        <v>1.6</v>
      </c>
    </row>
    <row r="151" spans="1:4" x14ac:dyDescent="0.25">
      <c r="A151" t="str">
        <f t="shared" si="2"/>
        <v>223</v>
      </c>
      <c r="B151" t="s">
        <v>324</v>
      </c>
      <c r="C151">
        <v>5</v>
      </c>
      <c r="D151" s="2">
        <v>1.6</v>
      </c>
    </row>
    <row r="152" spans="1:4" x14ac:dyDescent="0.25">
      <c r="A152" t="str">
        <f t="shared" si="2"/>
        <v>224</v>
      </c>
      <c r="B152" t="s">
        <v>283</v>
      </c>
      <c r="C152">
        <v>8</v>
      </c>
      <c r="D152" s="2">
        <v>1.6</v>
      </c>
    </row>
    <row r="153" spans="1:4" x14ac:dyDescent="0.25">
      <c r="A153" t="str">
        <f t="shared" si="2"/>
        <v>225</v>
      </c>
      <c r="B153" t="s">
        <v>165</v>
      </c>
      <c r="C153">
        <v>9</v>
      </c>
      <c r="D153" s="2">
        <v>1.6</v>
      </c>
    </row>
    <row r="154" spans="1:4" x14ac:dyDescent="0.25">
      <c r="A154" t="str">
        <f t="shared" si="2"/>
        <v>226</v>
      </c>
      <c r="B154" t="s">
        <v>166</v>
      </c>
      <c r="C154">
        <v>5</v>
      </c>
      <c r="D154" s="2">
        <v>1.6</v>
      </c>
    </row>
    <row r="155" spans="1:4" x14ac:dyDescent="0.25">
      <c r="A155" t="str">
        <f t="shared" si="2"/>
        <v>227</v>
      </c>
      <c r="B155" t="s">
        <v>167</v>
      </c>
      <c r="C155">
        <v>5</v>
      </c>
      <c r="D155" s="2">
        <v>1.6</v>
      </c>
    </row>
    <row r="156" spans="1:4" x14ac:dyDescent="0.25">
      <c r="A156" t="str">
        <f t="shared" si="2"/>
        <v>228</v>
      </c>
      <c r="B156" t="s">
        <v>168</v>
      </c>
      <c r="C156">
        <v>2</v>
      </c>
      <c r="D156" s="2">
        <v>1.6</v>
      </c>
    </row>
    <row r="157" spans="1:4" x14ac:dyDescent="0.25">
      <c r="A157" t="str">
        <f t="shared" si="2"/>
        <v>229</v>
      </c>
      <c r="B157" t="s">
        <v>169</v>
      </c>
      <c r="C157">
        <v>14</v>
      </c>
      <c r="D157" s="2">
        <v>1.6</v>
      </c>
    </row>
    <row r="158" spans="1:4" x14ac:dyDescent="0.25">
      <c r="A158" t="str">
        <f t="shared" si="2"/>
        <v>231</v>
      </c>
      <c r="B158" t="s">
        <v>170</v>
      </c>
      <c r="C158">
        <v>47</v>
      </c>
      <c r="D158" s="2">
        <v>1.6</v>
      </c>
    </row>
    <row r="159" spans="1:4" x14ac:dyDescent="0.25">
      <c r="A159" t="str">
        <f t="shared" si="2"/>
        <v>232</v>
      </c>
      <c r="B159" t="s">
        <v>171</v>
      </c>
      <c r="C159">
        <v>8</v>
      </c>
      <c r="D159" s="2">
        <v>1.6</v>
      </c>
    </row>
    <row r="160" spans="1:4" x14ac:dyDescent="0.25">
      <c r="A160" t="str">
        <f t="shared" si="2"/>
        <v>234</v>
      </c>
      <c r="B160" t="s">
        <v>172</v>
      </c>
      <c r="C160">
        <v>9</v>
      </c>
      <c r="D160" s="2">
        <v>1.6</v>
      </c>
    </row>
    <row r="161" spans="1:4" x14ac:dyDescent="0.25">
      <c r="A161" t="str">
        <f t="shared" si="2"/>
        <v>235</v>
      </c>
      <c r="B161" t="s">
        <v>285</v>
      </c>
      <c r="C161">
        <v>3</v>
      </c>
      <c r="D161" s="2">
        <v>1.6</v>
      </c>
    </row>
    <row r="162" spans="1:4" x14ac:dyDescent="0.25">
      <c r="A162" t="str">
        <f t="shared" si="2"/>
        <v>239</v>
      </c>
      <c r="B162" t="s">
        <v>173</v>
      </c>
      <c r="C162">
        <v>7</v>
      </c>
      <c r="D162" s="2">
        <v>1.6</v>
      </c>
    </row>
    <row r="163" spans="1:4" x14ac:dyDescent="0.25">
      <c r="A163" t="str">
        <f t="shared" si="2"/>
        <v>240</v>
      </c>
      <c r="B163" t="s">
        <v>174</v>
      </c>
      <c r="C163">
        <v>4</v>
      </c>
      <c r="D163" s="2">
        <v>1.6</v>
      </c>
    </row>
    <row r="164" spans="1:4" x14ac:dyDescent="0.25">
      <c r="A164" t="str">
        <f t="shared" si="2"/>
        <v>241</v>
      </c>
      <c r="B164" t="s">
        <v>175</v>
      </c>
      <c r="C164">
        <v>14</v>
      </c>
      <c r="D164" s="2">
        <v>1.6</v>
      </c>
    </row>
    <row r="165" spans="1:4" x14ac:dyDescent="0.25">
      <c r="A165" t="str">
        <f t="shared" si="2"/>
        <v>243</v>
      </c>
      <c r="B165" t="s">
        <v>177</v>
      </c>
      <c r="C165">
        <v>8</v>
      </c>
      <c r="D165" s="2">
        <v>1.6</v>
      </c>
    </row>
    <row r="166" spans="1:4" x14ac:dyDescent="0.25">
      <c r="A166" t="str">
        <f t="shared" si="2"/>
        <v>244</v>
      </c>
      <c r="B166" t="s">
        <v>178</v>
      </c>
      <c r="C166">
        <v>4</v>
      </c>
      <c r="D166" s="2">
        <v>1.6</v>
      </c>
    </row>
    <row r="167" spans="1:4" x14ac:dyDescent="0.25">
      <c r="A167" t="str">
        <f t="shared" si="2"/>
        <v>246</v>
      </c>
      <c r="B167" t="s">
        <v>179</v>
      </c>
      <c r="C167">
        <v>18</v>
      </c>
      <c r="D167" s="2">
        <v>1.6</v>
      </c>
    </row>
    <row r="168" spans="1:4" x14ac:dyDescent="0.25">
      <c r="A168" t="str">
        <f t="shared" si="2"/>
        <v>247</v>
      </c>
      <c r="B168" t="s">
        <v>180</v>
      </c>
      <c r="C168">
        <v>9</v>
      </c>
      <c r="D168" s="2">
        <v>1.6</v>
      </c>
    </row>
    <row r="169" spans="1:4" x14ac:dyDescent="0.25">
      <c r="A169" t="str">
        <f t="shared" si="2"/>
        <v>248</v>
      </c>
      <c r="B169" t="s">
        <v>181</v>
      </c>
      <c r="C169">
        <v>4</v>
      </c>
      <c r="D169" s="2">
        <v>1.6</v>
      </c>
    </row>
    <row r="170" spans="1:4" x14ac:dyDescent="0.25">
      <c r="A170" t="str">
        <f t="shared" si="2"/>
        <v>249</v>
      </c>
      <c r="B170" t="s">
        <v>287</v>
      </c>
      <c r="C170">
        <v>20</v>
      </c>
      <c r="D170" s="2">
        <v>1.6</v>
      </c>
    </row>
    <row r="171" spans="1:4" x14ac:dyDescent="0.25">
      <c r="A171" t="str">
        <f t="shared" si="2"/>
        <v>250</v>
      </c>
      <c r="B171" t="s">
        <v>182</v>
      </c>
      <c r="C171">
        <v>6</v>
      </c>
      <c r="D171" s="2">
        <v>1.6</v>
      </c>
    </row>
    <row r="172" spans="1:4" x14ac:dyDescent="0.25">
      <c r="A172" t="str">
        <f t="shared" si="2"/>
        <v>251</v>
      </c>
      <c r="B172" t="s">
        <v>183</v>
      </c>
      <c r="C172">
        <v>9</v>
      </c>
      <c r="D172" s="2">
        <v>1.6</v>
      </c>
    </row>
    <row r="173" spans="1:4" x14ac:dyDescent="0.25">
      <c r="A173" t="str">
        <f t="shared" si="2"/>
        <v>252</v>
      </c>
      <c r="B173" t="s">
        <v>184</v>
      </c>
      <c r="C173">
        <v>10</v>
      </c>
      <c r="D173" s="2">
        <v>1.6</v>
      </c>
    </row>
    <row r="174" spans="1:4" x14ac:dyDescent="0.25">
      <c r="A174" t="str">
        <f t="shared" si="2"/>
        <v>253</v>
      </c>
      <c r="B174" t="s">
        <v>185</v>
      </c>
      <c r="C174">
        <v>4</v>
      </c>
      <c r="D174" s="2">
        <v>1.6</v>
      </c>
    </row>
    <row r="175" spans="1:4" x14ac:dyDescent="0.25">
      <c r="A175" t="str">
        <f t="shared" si="2"/>
        <v>254</v>
      </c>
      <c r="B175" t="s">
        <v>288</v>
      </c>
      <c r="C175">
        <v>29</v>
      </c>
      <c r="D175" s="2">
        <v>1.6</v>
      </c>
    </row>
    <row r="176" spans="1:4" x14ac:dyDescent="0.25">
      <c r="A176" t="str">
        <f t="shared" si="2"/>
        <v>255</v>
      </c>
      <c r="B176" t="s">
        <v>289</v>
      </c>
      <c r="C176">
        <v>7</v>
      </c>
      <c r="D176" s="2">
        <v>1.6</v>
      </c>
    </row>
    <row r="177" spans="1:4" x14ac:dyDescent="0.25">
      <c r="A177" t="str">
        <f t="shared" si="2"/>
        <v>257</v>
      </c>
      <c r="B177" t="s">
        <v>186</v>
      </c>
      <c r="C177">
        <v>3</v>
      </c>
      <c r="D177" s="2">
        <v>1.6</v>
      </c>
    </row>
    <row r="178" spans="1:4" x14ac:dyDescent="0.25">
      <c r="A178" t="str">
        <f t="shared" si="2"/>
        <v>258</v>
      </c>
      <c r="B178" t="s">
        <v>187</v>
      </c>
      <c r="C178">
        <v>4</v>
      </c>
      <c r="D178" s="2">
        <v>1.6</v>
      </c>
    </row>
    <row r="179" spans="1:4" x14ac:dyDescent="0.25">
      <c r="A179" t="str">
        <f t="shared" si="2"/>
        <v>259</v>
      </c>
      <c r="B179" t="s">
        <v>188</v>
      </c>
      <c r="C179">
        <v>9</v>
      </c>
      <c r="D179" s="2">
        <v>1.6</v>
      </c>
    </row>
    <row r="180" spans="1:4" x14ac:dyDescent="0.25">
      <c r="A180" t="str">
        <f t="shared" si="2"/>
        <v>260</v>
      </c>
      <c r="B180" t="s">
        <v>325</v>
      </c>
      <c r="C180">
        <v>6</v>
      </c>
      <c r="D180" s="2">
        <v>1.6</v>
      </c>
    </row>
    <row r="181" spans="1:4" x14ac:dyDescent="0.25">
      <c r="A181" t="str">
        <f t="shared" si="2"/>
        <v>261</v>
      </c>
      <c r="B181" t="s">
        <v>189</v>
      </c>
      <c r="C181">
        <v>14</v>
      </c>
      <c r="D181" s="2">
        <v>1.6</v>
      </c>
    </row>
    <row r="182" spans="1:4" x14ac:dyDescent="0.25">
      <c r="A182" t="str">
        <f t="shared" si="2"/>
        <v>262</v>
      </c>
      <c r="B182" t="s">
        <v>190</v>
      </c>
      <c r="C182">
        <v>3</v>
      </c>
      <c r="D182" s="2">
        <v>1.6</v>
      </c>
    </row>
    <row r="183" spans="1:4" x14ac:dyDescent="0.25">
      <c r="A183" t="str">
        <f t="shared" si="2"/>
        <v>266</v>
      </c>
      <c r="B183" t="s">
        <v>191</v>
      </c>
      <c r="C183">
        <v>3</v>
      </c>
      <c r="D183" s="2">
        <v>1.6</v>
      </c>
    </row>
    <row r="184" spans="1:4" x14ac:dyDescent="0.25">
      <c r="A184" t="str">
        <f t="shared" si="2"/>
        <v>267</v>
      </c>
      <c r="B184" t="s">
        <v>192</v>
      </c>
      <c r="C184">
        <v>9</v>
      </c>
      <c r="D184" s="2">
        <v>1.6</v>
      </c>
    </row>
    <row r="185" spans="1:4" x14ac:dyDescent="0.25">
      <c r="A185" t="str">
        <f t="shared" si="2"/>
        <v>269</v>
      </c>
      <c r="B185" t="s">
        <v>193</v>
      </c>
      <c r="C185">
        <v>30</v>
      </c>
      <c r="D185" s="2">
        <v>1.6</v>
      </c>
    </row>
    <row r="186" spans="1:4" x14ac:dyDescent="0.25">
      <c r="A186" t="str">
        <f t="shared" si="2"/>
        <v>273</v>
      </c>
      <c r="B186" t="s">
        <v>194</v>
      </c>
      <c r="C186">
        <v>7</v>
      </c>
      <c r="D186" s="2">
        <v>1.6</v>
      </c>
    </row>
    <row r="187" spans="1:4" x14ac:dyDescent="0.25">
      <c r="A187" t="str">
        <f t="shared" si="2"/>
        <v>274</v>
      </c>
      <c r="B187" t="s">
        <v>291</v>
      </c>
      <c r="C187">
        <v>2</v>
      </c>
      <c r="D187" s="2">
        <v>1.6</v>
      </c>
    </row>
    <row r="188" spans="1:4" x14ac:dyDescent="0.25">
      <c r="A188" t="str">
        <f t="shared" si="2"/>
        <v>275</v>
      </c>
      <c r="B188" t="s">
        <v>195</v>
      </c>
      <c r="C188">
        <v>11</v>
      </c>
      <c r="D188" s="2">
        <v>1.6</v>
      </c>
    </row>
    <row r="189" spans="1:4" x14ac:dyDescent="0.25">
      <c r="A189" t="str">
        <f t="shared" si="2"/>
        <v>278</v>
      </c>
      <c r="B189" t="s">
        <v>196</v>
      </c>
      <c r="C189">
        <v>50</v>
      </c>
      <c r="D189" s="2">
        <v>1.6</v>
      </c>
    </row>
    <row r="190" spans="1:4" x14ac:dyDescent="0.25">
      <c r="A190" t="str">
        <f t="shared" si="2"/>
        <v>280</v>
      </c>
      <c r="B190" t="s">
        <v>197</v>
      </c>
      <c r="C190">
        <v>26</v>
      </c>
      <c r="D190" s="2">
        <v>1.6</v>
      </c>
    </row>
    <row r="191" spans="1:4" x14ac:dyDescent="0.25">
      <c r="A191" t="str">
        <f t="shared" si="2"/>
        <v>281</v>
      </c>
      <c r="B191" t="s">
        <v>198</v>
      </c>
      <c r="C191">
        <v>18</v>
      </c>
      <c r="D191" s="2">
        <v>1.6</v>
      </c>
    </row>
    <row r="192" spans="1:4" x14ac:dyDescent="0.25">
      <c r="A192" t="str">
        <f t="shared" si="2"/>
        <v>283</v>
      </c>
      <c r="B192" t="s">
        <v>200</v>
      </c>
      <c r="C192">
        <v>9</v>
      </c>
      <c r="D192" s="2">
        <v>1.6</v>
      </c>
    </row>
    <row r="193" spans="1:4" x14ac:dyDescent="0.25">
      <c r="A193" t="str">
        <f t="shared" si="2"/>
        <v>284</v>
      </c>
      <c r="B193" t="s">
        <v>292</v>
      </c>
      <c r="C193">
        <v>14</v>
      </c>
      <c r="D193" s="2">
        <v>1.6</v>
      </c>
    </row>
    <row r="194" spans="1:4" x14ac:dyDescent="0.25">
      <c r="A194" t="str">
        <f t="shared" si="2"/>
        <v>285</v>
      </c>
      <c r="B194" t="s">
        <v>293</v>
      </c>
      <c r="C194">
        <v>17</v>
      </c>
      <c r="D194" s="2">
        <v>1.6</v>
      </c>
    </row>
    <row r="195" spans="1:4" x14ac:dyDescent="0.25">
      <c r="A195" t="str">
        <f t="shared" ref="A195:A242" si="3">MID(B195,8,3)</f>
        <v>286</v>
      </c>
      <c r="B195" t="s">
        <v>201</v>
      </c>
      <c r="C195">
        <v>45</v>
      </c>
      <c r="D195" s="2">
        <v>1.6</v>
      </c>
    </row>
    <row r="196" spans="1:4" x14ac:dyDescent="0.25">
      <c r="A196" t="str">
        <f t="shared" si="3"/>
        <v>291</v>
      </c>
      <c r="B196" t="s">
        <v>202</v>
      </c>
      <c r="C196">
        <v>19</v>
      </c>
      <c r="D196" s="2">
        <v>1.6</v>
      </c>
    </row>
    <row r="197" spans="1:4" x14ac:dyDescent="0.25">
      <c r="A197" t="str">
        <f t="shared" si="3"/>
        <v>293</v>
      </c>
      <c r="B197" t="s">
        <v>203</v>
      </c>
      <c r="C197">
        <v>20</v>
      </c>
      <c r="D197" s="2">
        <v>1.6</v>
      </c>
    </row>
    <row r="198" spans="1:4" x14ac:dyDescent="0.25">
      <c r="A198" t="str">
        <f t="shared" si="3"/>
        <v>294</v>
      </c>
      <c r="B198" t="s">
        <v>204</v>
      </c>
      <c r="C198">
        <v>6</v>
      </c>
      <c r="D198" s="2">
        <v>1.6</v>
      </c>
    </row>
    <row r="199" spans="1:4" x14ac:dyDescent="0.25">
      <c r="A199" t="str">
        <f t="shared" si="3"/>
        <v>295</v>
      </c>
      <c r="B199" t="s">
        <v>294</v>
      </c>
      <c r="C199">
        <v>5</v>
      </c>
      <c r="D199" s="2">
        <v>1.6</v>
      </c>
    </row>
    <row r="200" spans="1:4" x14ac:dyDescent="0.25">
      <c r="A200" t="str">
        <f t="shared" si="3"/>
        <v>296</v>
      </c>
      <c r="B200" t="s">
        <v>205</v>
      </c>
      <c r="C200">
        <v>13</v>
      </c>
      <c r="D200" s="2">
        <v>1.6</v>
      </c>
    </row>
    <row r="201" spans="1:4" x14ac:dyDescent="0.25">
      <c r="A201" t="str">
        <f t="shared" si="3"/>
        <v>297</v>
      </c>
      <c r="B201" t="s">
        <v>295</v>
      </c>
      <c r="C201">
        <v>4</v>
      </c>
      <c r="D201" s="2">
        <v>1.6</v>
      </c>
    </row>
    <row r="202" spans="1:4" x14ac:dyDescent="0.25">
      <c r="A202" t="str">
        <f t="shared" si="3"/>
        <v>298</v>
      </c>
      <c r="B202" t="s">
        <v>326</v>
      </c>
      <c r="C202">
        <v>10</v>
      </c>
      <c r="D202" s="2">
        <v>1.6</v>
      </c>
    </row>
    <row r="203" spans="1:4" x14ac:dyDescent="0.25">
      <c r="A203" t="str">
        <f t="shared" si="3"/>
        <v>299</v>
      </c>
      <c r="B203" t="s">
        <v>327</v>
      </c>
      <c r="C203">
        <v>10</v>
      </c>
      <c r="D203" s="2">
        <v>1.6</v>
      </c>
    </row>
    <row r="204" spans="1:4" x14ac:dyDescent="0.25">
      <c r="A204" t="str">
        <f t="shared" si="3"/>
        <v>300</v>
      </c>
      <c r="B204" t="s">
        <v>206</v>
      </c>
      <c r="C204">
        <v>8</v>
      </c>
      <c r="D204" s="2">
        <v>1.6</v>
      </c>
    </row>
    <row r="205" spans="1:4" x14ac:dyDescent="0.25">
      <c r="A205" t="str">
        <f t="shared" si="3"/>
        <v>302</v>
      </c>
      <c r="B205" t="s">
        <v>207</v>
      </c>
      <c r="C205">
        <v>6</v>
      </c>
      <c r="D205" s="2">
        <v>1.6</v>
      </c>
    </row>
    <row r="206" spans="1:4" x14ac:dyDescent="0.25">
      <c r="A206" t="str">
        <f t="shared" si="3"/>
        <v>303</v>
      </c>
      <c r="B206" t="s">
        <v>296</v>
      </c>
      <c r="C206">
        <v>13</v>
      </c>
      <c r="D206" s="2">
        <v>1.6</v>
      </c>
    </row>
    <row r="207" spans="1:4" x14ac:dyDescent="0.25">
      <c r="A207" t="str">
        <f t="shared" si="3"/>
        <v>306</v>
      </c>
      <c r="B207" t="s">
        <v>297</v>
      </c>
      <c r="C207">
        <v>2</v>
      </c>
      <c r="D207" s="2">
        <v>1.6</v>
      </c>
    </row>
    <row r="208" spans="1:4" x14ac:dyDescent="0.25">
      <c r="A208" t="str">
        <f t="shared" si="3"/>
        <v>309</v>
      </c>
      <c r="B208" t="s">
        <v>298</v>
      </c>
      <c r="C208">
        <v>2</v>
      </c>
      <c r="D208" s="2">
        <v>1.6</v>
      </c>
    </row>
    <row r="209" spans="1:4" x14ac:dyDescent="0.25">
      <c r="A209" t="str">
        <f t="shared" si="3"/>
        <v>311</v>
      </c>
      <c r="B209" t="s">
        <v>210</v>
      </c>
      <c r="C209">
        <v>15</v>
      </c>
      <c r="D209" s="2">
        <v>1.6</v>
      </c>
    </row>
    <row r="210" spans="1:4" x14ac:dyDescent="0.25">
      <c r="A210" t="str">
        <f t="shared" si="3"/>
        <v>317</v>
      </c>
      <c r="B210" t="s">
        <v>328</v>
      </c>
      <c r="C210">
        <v>35</v>
      </c>
      <c r="D210" s="2">
        <v>1.6</v>
      </c>
    </row>
    <row r="211" spans="1:4" x14ac:dyDescent="0.25">
      <c r="A211" t="str">
        <f t="shared" si="3"/>
        <v>217</v>
      </c>
      <c r="B211" t="s">
        <v>281</v>
      </c>
      <c r="C211">
        <v>10</v>
      </c>
      <c r="D211" s="2">
        <v>1.6</v>
      </c>
    </row>
    <row r="212" spans="1:4" x14ac:dyDescent="0.25">
      <c r="A212" t="str">
        <f t="shared" si="3"/>
        <v>316</v>
      </c>
      <c r="B212" t="s">
        <v>299</v>
      </c>
      <c r="C212">
        <v>40</v>
      </c>
      <c r="D212" s="2">
        <v>1.6</v>
      </c>
    </row>
    <row r="213" spans="1:4" x14ac:dyDescent="0.25">
      <c r="A213" t="str">
        <f t="shared" si="3"/>
        <v>SEÇ</v>
      </c>
      <c r="B213" t="s">
        <v>316</v>
      </c>
      <c r="C213">
        <v>18</v>
      </c>
      <c r="D213" s="2">
        <v>1.6</v>
      </c>
    </row>
    <row r="214" spans="1:4" x14ac:dyDescent="0.25">
      <c r="A214" t="str">
        <f t="shared" si="3"/>
        <v>SEÇ</v>
      </c>
      <c r="B214" t="s">
        <v>315</v>
      </c>
      <c r="C214">
        <v>15</v>
      </c>
      <c r="D214" s="2">
        <v>1.6</v>
      </c>
    </row>
    <row r="215" spans="1:4" x14ac:dyDescent="0.25">
      <c r="A215" t="str">
        <f t="shared" si="3"/>
        <v>SEÇ</v>
      </c>
      <c r="B215" t="s">
        <v>312</v>
      </c>
      <c r="C215">
        <v>11</v>
      </c>
      <c r="D215" s="2">
        <v>1.6</v>
      </c>
    </row>
    <row r="216" spans="1:4" x14ac:dyDescent="0.25">
      <c r="A216" t="str">
        <f t="shared" si="3"/>
        <v>[SC</v>
      </c>
      <c r="B216" t="s">
        <v>60</v>
      </c>
      <c r="C216">
        <v>246</v>
      </c>
      <c r="D216" s="2">
        <v>1.6</v>
      </c>
    </row>
    <row r="217" spans="1:4" x14ac:dyDescent="0.25">
      <c r="A217" t="str">
        <f t="shared" si="3"/>
        <v>322</v>
      </c>
      <c r="B217" t="s">
        <v>213</v>
      </c>
      <c r="C217">
        <v>32</v>
      </c>
      <c r="D217" s="2">
        <v>1.6</v>
      </c>
    </row>
    <row r="218" spans="1:4" x14ac:dyDescent="0.25">
      <c r="A218" t="str">
        <f t="shared" si="3"/>
        <v>321</v>
      </c>
      <c r="B218" t="s">
        <v>212</v>
      </c>
      <c r="C218">
        <v>16</v>
      </c>
      <c r="D218" s="2">
        <v>1.6</v>
      </c>
    </row>
    <row r="219" spans="1:4" x14ac:dyDescent="0.25">
      <c r="A219" t="str">
        <f t="shared" si="3"/>
        <v>320</v>
      </c>
      <c r="B219" t="s">
        <v>300</v>
      </c>
      <c r="C219">
        <v>13</v>
      </c>
      <c r="D219" s="2">
        <v>1.6</v>
      </c>
    </row>
    <row r="220" spans="1:4" x14ac:dyDescent="0.25">
      <c r="A220" t="str">
        <f t="shared" si="3"/>
        <v>SEÇ</v>
      </c>
      <c r="B220" t="s">
        <v>314</v>
      </c>
      <c r="C220">
        <v>18</v>
      </c>
      <c r="D220" s="2">
        <v>1.6</v>
      </c>
    </row>
    <row r="221" spans="1:4" x14ac:dyDescent="0.25">
      <c r="A221" t="str">
        <f t="shared" si="3"/>
        <v>SEÇ</v>
      </c>
      <c r="B221" t="s">
        <v>62</v>
      </c>
      <c r="C221">
        <v>580</v>
      </c>
      <c r="D221" s="2">
        <v>1.6</v>
      </c>
    </row>
    <row r="222" spans="1:4" x14ac:dyDescent="0.25">
      <c r="A222" t="str">
        <f t="shared" si="3"/>
        <v>324</v>
      </c>
      <c r="B222" t="s">
        <v>329</v>
      </c>
      <c r="C222">
        <v>4</v>
      </c>
      <c r="D222" s="2">
        <v>1.6</v>
      </c>
    </row>
    <row r="223" spans="1:4" x14ac:dyDescent="0.25">
      <c r="A223" t="str">
        <f t="shared" si="3"/>
        <v>CAE</v>
      </c>
      <c r="B223" t="s">
        <v>58</v>
      </c>
      <c r="C223">
        <v>67</v>
      </c>
      <c r="D223" s="2">
        <v>1.6</v>
      </c>
    </row>
    <row r="224" spans="1:4" x14ac:dyDescent="0.25">
      <c r="A224" t="str">
        <f t="shared" si="3"/>
        <v>327</v>
      </c>
      <c r="B224" t="s">
        <v>301</v>
      </c>
      <c r="C224">
        <v>13</v>
      </c>
      <c r="D224" s="2">
        <v>1.6</v>
      </c>
    </row>
    <row r="225" spans="1:4" x14ac:dyDescent="0.25">
      <c r="A225" t="str">
        <f t="shared" si="3"/>
        <v>326</v>
      </c>
      <c r="B225" t="s">
        <v>214</v>
      </c>
      <c r="C225">
        <v>34</v>
      </c>
      <c r="D225" s="2">
        <v>1.6</v>
      </c>
    </row>
    <row r="226" spans="1:4" x14ac:dyDescent="0.25">
      <c r="A226" t="str">
        <f t="shared" si="3"/>
        <v>328</v>
      </c>
      <c r="B226" t="s">
        <v>215</v>
      </c>
      <c r="C226">
        <v>5</v>
      </c>
      <c r="D226" s="2">
        <v>1.6</v>
      </c>
    </row>
    <row r="227" spans="1:4" x14ac:dyDescent="0.25">
      <c r="A227" t="str">
        <f t="shared" si="3"/>
        <v>329</v>
      </c>
      <c r="B227" t="s">
        <v>216</v>
      </c>
      <c r="C227">
        <v>5</v>
      </c>
      <c r="D227" s="2">
        <v>1.6</v>
      </c>
    </row>
    <row r="228" spans="1:4" x14ac:dyDescent="0.25">
      <c r="A228" t="str">
        <f t="shared" si="3"/>
        <v>330</v>
      </c>
      <c r="B228" t="s">
        <v>302</v>
      </c>
      <c r="C228">
        <v>17</v>
      </c>
      <c r="D228" s="2">
        <v>1.6</v>
      </c>
    </row>
    <row r="229" spans="1:4" x14ac:dyDescent="0.25">
      <c r="A229" t="str">
        <f t="shared" si="3"/>
        <v>SEA</v>
      </c>
      <c r="B229" t="s">
        <v>61</v>
      </c>
      <c r="C229">
        <v>362</v>
      </c>
      <c r="D229" s="2">
        <v>1.6</v>
      </c>
    </row>
    <row r="230" spans="1:4" x14ac:dyDescent="0.25">
      <c r="A230" t="str">
        <f t="shared" si="3"/>
        <v>333</v>
      </c>
      <c r="B230" t="s">
        <v>303</v>
      </c>
      <c r="C230">
        <v>50</v>
      </c>
      <c r="D230" s="2">
        <v>1.6</v>
      </c>
    </row>
    <row r="231" spans="1:4" x14ac:dyDescent="0.25">
      <c r="A231" t="str">
        <f t="shared" si="3"/>
        <v>334</v>
      </c>
      <c r="B231" t="s">
        <v>217</v>
      </c>
      <c r="C231">
        <v>44</v>
      </c>
      <c r="D231" s="2">
        <v>1.6</v>
      </c>
    </row>
    <row r="232" spans="1:4" x14ac:dyDescent="0.25">
      <c r="A232" t="str">
        <f t="shared" si="3"/>
        <v>336</v>
      </c>
      <c r="B232" t="s">
        <v>218</v>
      </c>
      <c r="C232">
        <v>6</v>
      </c>
      <c r="D232" s="2">
        <v>1.6</v>
      </c>
    </row>
    <row r="233" spans="1:4" x14ac:dyDescent="0.25">
      <c r="A233" t="str">
        <f t="shared" si="3"/>
        <v>345</v>
      </c>
      <c r="B233" t="s">
        <v>221</v>
      </c>
      <c r="C233">
        <v>16</v>
      </c>
      <c r="D233" s="2">
        <v>1.6</v>
      </c>
    </row>
    <row r="234" spans="1:4" x14ac:dyDescent="0.25">
      <c r="A234" t="str">
        <f t="shared" si="3"/>
        <v>342</v>
      </c>
      <c r="B234" t="s">
        <v>304</v>
      </c>
      <c r="C234">
        <v>18</v>
      </c>
      <c r="D234" s="2">
        <v>1.6</v>
      </c>
    </row>
    <row r="235" spans="1:4" x14ac:dyDescent="0.25">
      <c r="A235" t="str">
        <f t="shared" si="3"/>
        <v>339</v>
      </c>
      <c r="B235" t="s">
        <v>219</v>
      </c>
      <c r="C235">
        <v>5</v>
      </c>
      <c r="D235" s="2">
        <v>1.6</v>
      </c>
    </row>
    <row r="236" spans="1:4" x14ac:dyDescent="0.25">
      <c r="A236" t="str">
        <f t="shared" si="3"/>
        <v>SEÇ</v>
      </c>
      <c r="B236" t="s">
        <v>311</v>
      </c>
      <c r="C236">
        <v>4</v>
      </c>
      <c r="D236" s="2">
        <v>1.6</v>
      </c>
    </row>
    <row r="237" spans="1:4" x14ac:dyDescent="0.25">
      <c r="A237" t="str">
        <f t="shared" si="3"/>
        <v>347</v>
      </c>
      <c r="B237" t="s">
        <v>223</v>
      </c>
      <c r="C237">
        <v>30</v>
      </c>
      <c r="D237" s="2">
        <v>1.6</v>
      </c>
    </row>
    <row r="238" spans="1:4" x14ac:dyDescent="0.25">
      <c r="A238" t="str">
        <f t="shared" si="3"/>
        <v>348</v>
      </c>
      <c r="B238" t="s">
        <v>224</v>
      </c>
      <c r="C238">
        <v>10</v>
      </c>
      <c r="D238" s="2">
        <v>1.6</v>
      </c>
    </row>
    <row r="239" spans="1:4" x14ac:dyDescent="0.25">
      <c r="A239" t="str">
        <f t="shared" si="3"/>
        <v>SEÇ</v>
      </c>
      <c r="B239" t="s">
        <v>313</v>
      </c>
      <c r="C239">
        <v>2</v>
      </c>
      <c r="D239" s="2">
        <v>1.6</v>
      </c>
    </row>
    <row r="240" spans="1:4" x14ac:dyDescent="0.25">
      <c r="A240" t="str">
        <f t="shared" si="3"/>
        <v>350</v>
      </c>
      <c r="B240" t="s">
        <v>225</v>
      </c>
      <c r="C240">
        <v>28</v>
      </c>
      <c r="D240" s="2">
        <v>1.6</v>
      </c>
    </row>
    <row r="241" spans="1:4" x14ac:dyDescent="0.25">
      <c r="A241" t="str">
        <f t="shared" si="3"/>
        <v>GJM</v>
      </c>
      <c r="B241" t="s">
        <v>310</v>
      </c>
      <c r="C241">
        <v>5</v>
      </c>
      <c r="D241" s="2">
        <v>1.6</v>
      </c>
    </row>
    <row r="242" spans="1:4" x14ac:dyDescent="0.25">
      <c r="A242" t="str">
        <f t="shared" si="3"/>
        <v>SEA</v>
      </c>
      <c r="B242" t="s">
        <v>232</v>
      </c>
      <c r="C242">
        <v>252</v>
      </c>
      <c r="D242" s="2">
        <v>1.6</v>
      </c>
    </row>
    <row r="243" spans="1:4" x14ac:dyDescent="0.25">
      <c r="C243">
        <v>67</v>
      </c>
      <c r="D243" s="2">
        <v>1.6</v>
      </c>
    </row>
  </sheetData>
  <sortState ref="B2:C1220">
    <sortCondition ref="B2:B1220"/>
  </sortState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22</vt:i4>
      </vt:variant>
      <vt:variant>
        <vt:lpstr>Intervalos nomeados</vt:lpstr>
      </vt:variant>
      <vt:variant>
        <vt:i4>16</vt:i4>
      </vt:variant>
    </vt:vector>
  </HeadingPairs>
  <TitlesOfParts>
    <vt:vector size="38" baseType="lpstr">
      <vt:lpstr>REGIÃO A</vt:lpstr>
      <vt:lpstr>REGIÃO B</vt:lpstr>
      <vt:lpstr>REGIÃO C</vt:lpstr>
      <vt:lpstr>REGIÃO D</vt:lpstr>
      <vt:lpstr>REGIÃO E</vt:lpstr>
      <vt:lpstr>REGIÃO F</vt:lpstr>
      <vt:lpstr>200009093</vt:lpstr>
      <vt:lpstr>200008980</vt:lpstr>
      <vt:lpstr>200000216</vt:lpstr>
      <vt:lpstr>200008645</vt:lpstr>
      <vt:lpstr>200000149</vt:lpstr>
      <vt:lpstr>200005224</vt:lpstr>
      <vt:lpstr>200009387</vt:lpstr>
      <vt:lpstr>200000329</vt:lpstr>
      <vt:lpstr>200002569</vt:lpstr>
      <vt:lpstr>200000321</vt:lpstr>
      <vt:lpstr>200000521</vt:lpstr>
      <vt:lpstr>200000739</vt:lpstr>
      <vt:lpstr>200000738</vt:lpstr>
      <vt:lpstr>200000487</vt:lpstr>
      <vt:lpstr>200000489</vt:lpstr>
      <vt:lpstr>200004482</vt:lpstr>
      <vt:lpstr>'200009093'!Desinfetante_de_citronela_eucalipto_sintético</vt:lpstr>
      <vt:lpstr>'200008980'!Desinfetante_floral_lavanda</vt:lpstr>
      <vt:lpstr>'200000216'!Detergente_líquido</vt:lpstr>
      <vt:lpstr>'200008645'!Detergente_pastoso_5l</vt:lpstr>
      <vt:lpstr>'200000149'!Esponja_dupla_face</vt:lpstr>
      <vt:lpstr>'200005224'!Flanela_Branca</vt:lpstr>
      <vt:lpstr>'200009387'!Inseticida_em_Aerossol</vt:lpstr>
      <vt:lpstr>'200000329'!Limpador_Instantâneo_Multiuso</vt:lpstr>
      <vt:lpstr>'200002569'!purificador_de_ar_lata_1</vt:lpstr>
      <vt:lpstr>'200000321'!Sabonete_Líquido_5L</vt:lpstr>
      <vt:lpstr>'200000521'!Saco_de_pano_para_limpeza</vt:lpstr>
      <vt:lpstr>'200000739'!Saco_plástico_para_lixo_100L</vt:lpstr>
      <vt:lpstr>'200000738'!Saco_plástico_para_lixo_20L</vt:lpstr>
      <vt:lpstr>'200000487'!Saco_plástico_para_lixo_60L</vt:lpstr>
      <vt:lpstr>'200000489'!Saponáceo_em_pasta</vt:lpstr>
      <vt:lpstr>'200004482'!saponáceo_líquido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Eleuza Bastos Zuba</dc:creator>
  <cp:lastModifiedBy>Rafael Gustavo Silva Resende</cp:lastModifiedBy>
  <dcterms:created xsi:type="dcterms:W3CDTF">2023-09-05T14:54:13Z</dcterms:created>
  <dcterms:modified xsi:type="dcterms:W3CDTF">2025-12-26T17:37:06Z</dcterms:modified>
</cp:coreProperties>
</file>